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учебного процесса" sheetId="1" r:id="rId1"/>
  </sheets>
  <definedNames>
    <definedName name="_edn1" localSheetId="0">'план учебного процесса'!$A$14</definedName>
    <definedName name="_edn2" localSheetId="0">'план учебного процесса'!$A$18</definedName>
    <definedName name="_ednref1" localSheetId="0">'план учебного процесса'!$C$1</definedName>
    <definedName name="_ednref2" localSheetId="0">'план учебного процесса'!$I$1</definedName>
  </definedNames>
  <calcPr fullCalcOnLoad="1"/>
</workbook>
</file>

<file path=xl/sharedStrings.xml><?xml version="1.0" encoding="utf-8"?>
<sst xmlns="http://schemas.openxmlformats.org/spreadsheetml/2006/main" count="169" uniqueCount="144">
  <si>
    <t>Наименование циклов, дисциплин, профессиональных модулей, МДК, практик</t>
  </si>
  <si>
    <t>Учебная нагрузка обучающихся (час.)</t>
  </si>
  <si>
    <t>Обязательная аудиторная</t>
  </si>
  <si>
    <t>I курс</t>
  </si>
  <si>
    <t>III курс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</si>
  <si>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</si>
  <si>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</si>
  <si>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</si>
  <si>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</si>
  <si>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</si>
  <si>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</si>
  <si>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Лекций, уроков</t>
  </si>
  <si>
    <t>Индекс</t>
  </si>
  <si>
    <t>Самостоятельная</t>
  </si>
  <si>
    <t>Всего занятий</t>
  </si>
  <si>
    <t>В том числе</t>
  </si>
  <si>
    <t xml:space="preserve">Максимальная </t>
  </si>
  <si>
    <t>Лабораторных и практических занятий</t>
  </si>
  <si>
    <t>Формы промежуточной аттестации</t>
  </si>
  <si>
    <t>Распределение обязательной нагрузки по курсам и семестрам (час. в семестр)</t>
  </si>
  <si>
    <t>II  курс</t>
  </si>
  <si>
    <t>Количество учебных недель</t>
  </si>
  <si>
    <t>О.00</t>
  </si>
  <si>
    <t>Общеобразовательный цикл</t>
  </si>
  <si>
    <t>Обязательная часть циклов ОПОП</t>
  </si>
  <si>
    <t>ОП.00</t>
  </si>
  <si>
    <t>Общепрофессиональный цикл</t>
  </si>
  <si>
    <t>П.00</t>
  </si>
  <si>
    <t>Профессиональный цикл</t>
  </si>
  <si>
    <t>ПМ.00</t>
  </si>
  <si>
    <t>Профессиональные модули</t>
  </si>
  <si>
    <t>ФК.00</t>
  </si>
  <si>
    <t>Физическая культура</t>
  </si>
  <si>
    <t>ВСЕГО</t>
  </si>
  <si>
    <t>Г(И)А</t>
  </si>
  <si>
    <t>Государственная (итоговая) аттестация</t>
  </si>
  <si>
    <t>Дисциплины и МДК</t>
  </si>
  <si>
    <t>Учебная практика</t>
  </si>
  <si>
    <t>Производственная практика</t>
  </si>
  <si>
    <t>Экзамены</t>
  </si>
  <si>
    <t>Зачеты</t>
  </si>
  <si>
    <t>Диф. зачеты</t>
  </si>
  <si>
    <t>Всего</t>
  </si>
  <si>
    <t>Базовые учебные предметы</t>
  </si>
  <si>
    <t>Иностранный язык</t>
  </si>
  <si>
    <t>История</t>
  </si>
  <si>
    <t>Химия</t>
  </si>
  <si>
    <t>Основы безопасности жизнедеятельности</t>
  </si>
  <si>
    <t>Профильные учебные предметы</t>
  </si>
  <si>
    <t>Математика</t>
  </si>
  <si>
    <t>Физика</t>
  </si>
  <si>
    <t>Э</t>
  </si>
  <si>
    <t>1З/1ДЗ/3Э</t>
  </si>
  <si>
    <t>-, ДЗ, -, Э</t>
  </si>
  <si>
    <t>-, Э</t>
  </si>
  <si>
    <t>17нед</t>
  </si>
  <si>
    <t>Информатика и ИКТ</t>
  </si>
  <si>
    <t>ОП.01</t>
  </si>
  <si>
    <t>ДЗ</t>
  </si>
  <si>
    <t>ОП.02</t>
  </si>
  <si>
    <t>ОП.03</t>
  </si>
  <si>
    <t>ОП.04</t>
  </si>
  <si>
    <t>Безопасность жизнедеятельности</t>
  </si>
  <si>
    <t>ПМ.01</t>
  </si>
  <si>
    <t>МДК.01.01</t>
  </si>
  <si>
    <t>УП.01</t>
  </si>
  <si>
    <t>ПП 01</t>
  </si>
  <si>
    <t>ПМ.02</t>
  </si>
  <si>
    <t>МДК.02.01</t>
  </si>
  <si>
    <t>УП.02</t>
  </si>
  <si>
    <t>З</t>
  </si>
  <si>
    <t>ПП 02</t>
  </si>
  <si>
    <t>З,Э</t>
  </si>
  <si>
    <r>
      <t>Государственная (итоговая) аттестация</t>
    </r>
    <r>
      <rPr>
        <sz val="8"/>
        <rFont val="Times New Roman"/>
        <family val="1"/>
      </rPr>
      <t xml:space="preserve"> Выпускная квалификационная работа</t>
    </r>
  </si>
  <si>
    <t>12З/9ДЗ/4КЭ</t>
  </si>
  <si>
    <t>17нед.</t>
  </si>
  <si>
    <t>Материаловедение</t>
  </si>
  <si>
    <t>Электротехника</t>
  </si>
  <si>
    <t xml:space="preserve">23нед </t>
  </si>
  <si>
    <t>Обществознание(включая экономику и право)</t>
  </si>
  <si>
    <t>ОУД.01</t>
  </si>
  <si>
    <t>ОУД.02</t>
  </si>
  <si>
    <t>ОУД.03</t>
  </si>
  <si>
    <t>Русский язык и литература</t>
  </si>
  <si>
    <t>ОУД.04</t>
  </si>
  <si>
    <t>ОУД 12</t>
  </si>
  <si>
    <t>Общеобразовательные дисциплины базовые (по выбору)</t>
  </si>
  <si>
    <t>ОУД.00</t>
  </si>
  <si>
    <t>ОУД.05</t>
  </si>
  <si>
    <t>ОУД.06</t>
  </si>
  <si>
    <t>Общеобразовательные дисциплины (дополнительные)</t>
  </si>
  <si>
    <t>ОУД.07</t>
  </si>
  <si>
    <t>ОУД.08</t>
  </si>
  <si>
    <t>ОУД.09</t>
  </si>
  <si>
    <t>ОУД 10</t>
  </si>
  <si>
    <t>ОУД 11</t>
  </si>
  <si>
    <t>Биология ( включая экологию)</t>
  </si>
  <si>
    <t>География</t>
  </si>
  <si>
    <t>21 нед.</t>
  </si>
  <si>
    <t>22нед</t>
  </si>
  <si>
    <t>Охрана труда</t>
  </si>
  <si>
    <t>ОУД 13</t>
  </si>
  <si>
    <t>ОУД 14</t>
  </si>
  <si>
    <t>Основы этики и психологии делового общения</t>
  </si>
  <si>
    <t>Информационные технологии в профессиональной деятельности</t>
  </si>
  <si>
    <t>ОУД 15</t>
  </si>
  <si>
    <t>2нед</t>
  </si>
  <si>
    <t xml:space="preserve">ОП 05 </t>
  </si>
  <si>
    <t>Черчение</t>
  </si>
  <si>
    <t>Техническое обслуживание и  ремонт автотранспорта</t>
  </si>
  <si>
    <t>Слесарное дело и технические измерения</t>
  </si>
  <si>
    <t>-, ДЗ</t>
  </si>
  <si>
    <t>МДК.01.02</t>
  </si>
  <si>
    <t>Устройство, техническое обслуживание и ремонт автомобилей</t>
  </si>
  <si>
    <t xml:space="preserve">      </t>
  </si>
  <si>
    <r>
      <t>-,З,-</t>
    </r>
    <r>
      <rPr>
        <sz val="8"/>
        <rFont val="Times New Roman"/>
        <family val="1"/>
      </rPr>
      <t>Э</t>
    </r>
  </si>
  <si>
    <t>Учебная практика 19нед</t>
  </si>
  <si>
    <t>Перевозка грузов и транспортировка пассажиров</t>
  </si>
  <si>
    <t>Теоретическая подготовка водителей категории «В», «С»</t>
  </si>
  <si>
    <t>Э,З,З,Э</t>
  </si>
  <si>
    <t>ПМ03</t>
  </si>
  <si>
    <t>Заправка транспортныхсредств горючими и смазочными материалами</t>
  </si>
  <si>
    <t>МДК 03.01</t>
  </si>
  <si>
    <t>Оборудование и эксплуатация заправочных станций</t>
  </si>
  <si>
    <t>МДК 03.02</t>
  </si>
  <si>
    <t>Организация транспортировки,приёма, хранения и отпуска нефтепродуктов</t>
  </si>
  <si>
    <t>Основы финансовой грамотности</t>
  </si>
  <si>
    <t>З,З,З,ДЗ</t>
  </si>
  <si>
    <t>1З/3ДЗ/2Э</t>
  </si>
  <si>
    <t>1З/3ДЗ</t>
  </si>
  <si>
    <t>З,ДЗ</t>
  </si>
  <si>
    <t>1З/2ДЗ</t>
  </si>
  <si>
    <t>4З/9ДЗ/5Э</t>
  </si>
  <si>
    <t>1З/4ДЗ</t>
  </si>
  <si>
    <t>З,-,З, ДЗ</t>
  </si>
  <si>
    <t>ЭК</t>
  </si>
  <si>
    <t>9З/2ДЗ3Э//3ЭК</t>
  </si>
  <si>
    <t xml:space="preserve"> -,ДЗ</t>
  </si>
  <si>
    <t>.-,Э</t>
  </si>
  <si>
    <t>3 З, ДЗ</t>
  </si>
  <si>
    <t>Шифр и профессия 23.01.03 Автомеханик</t>
  </si>
  <si>
    <t>План учебного процесса (основная образовательная программа СПО)</t>
  </si>
  <si>
    <t>16нед.</t>
  </si>
  <si>
    <r>
      <t>Консультации</t>
    </r>
    <r>
      <rPr>
        <sz val="8"/>
        <rFont val="Times New Roman"/>
        <family val="1"/>
      </rPr>
      <t xml:space="preserve">  4 часа на каждого обучающегося на каждый учебный год 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</si>
</sst>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0"/>
      <color indexed="36"/>
      <name val="Arial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7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6" fillId="0" borderId="29" xfId="0" applyFont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32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8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/>
    </xf>
    <xf numFmtId="0" fontId="9" fillId="0" borderId="3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8" fillId="33" borderId="28" xfId="0" applyFont="1" applyFill="1" applyBorder="1" applyAlignment="1">
      <alignment horizontal="center" wrapText="1"/>
    </xf>
    <xf numFmtId="0" fontId="1" fillId="33" borderId="43" xfId="0" applyFont="1" applyFill="1" applyBorder="1" applyAlignment="1">
      <alignment/>
    </xf>
    <xf numFmtId="186" fontId="1" fillId="33" borderId="43" xfId="43" applyFont="1" applyFill="1" applyBorder="1" applyAlignment="1">
      <alignment/>
    </xf>
    <xf numFmtId="0" fontId="7" fillId="33" borderId="28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/>
    </xf>
    <xf numFmtId="0" fontId="9" fillId="33" borderId="46" xfId="0" applyFont="1" applyFill="1" applyBorder="1" applyAlignment="1">
      <alignment/>
    </xf>
    <xf numFmtId="0" fontId="9" fillId="33" borderId="47" xfId="0" applyFont="1" applyFill="1" applyBorder="1" applyAlignment="1">
      <alignment/>
    </xf>
    <xf numFmtId="0" fontId="9" fillId="0" borderId="38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0" fillId="0" borderId="48" xfId="0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7" fillId="0" borderId="28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6" fillId="0" borderId="49" xfId="0" applyFont="1" applyBorder="1" applyAlignment="1">
      <alignment/>
    </xf>
    <xf numFmtId="0" fontId="10" fillId="0" borderId="50" xfId="0" applyFont="1" applyBorder="1" applyAlignment="1">
      <alignment wrapText="1"/>
    </xf>
    <xf numFmtId="0" fontId="8" fillId="33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/>
    </xf>
    <xf numFmtId="0" fontId="9" fillId="0" borderId="5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9" fillId="0" borderId="52" xfId="0" applyFont="1" applyBorder="1" applyAlignment="1">
      <alignment wrapText="1"/>
    </xf>
    <xf numFmtId="0" fontId="8" fillId="0" borderId="28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8" fillId="0" borderId="27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6" fillId="0" borderId="51" xfId="0" applyFont="1" applyBorder="1" applyAlignment="1">
      <alignment wrapText="1"/>
    </xf>
    <xf numFmtId="0" fontId="4" fillId="0" borderId="43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8" fillId="0" borderId="14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4" fillId="0" borderId="43" xfId="0" applyFont="1" applyFill="1" applyBorder="1" applyAlignment="1">
      <alignment/>
    </xf>
    <xf numFmtId="0" fontId="8" fillId="0" borderId="28" xfId="0" applyFont="1" applyBorder="1" applyAlignment="1">
      <alignment wrapText="1"/>
    </xf>
    <xf numFmtId="0" fontId="8" fillId="0" borderId="27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wrapText="1"/>
    </xf>
    <xf numFmtId="0" fontId="14" fillId="0" borderId="32" xfId="0" applyFont="1" applyBorder="1" applyAlignment="1">
      <alignment wrapText="1"/>
    </xf>
    <xf numFmtId="0" fontId="7" fillId="0" borderId="32" xfId="0" applyFont="1" applyFill="1" applyBorder="1" applyAlignment="1">
      <alignment horizontal="center" wrapText="1"/>
    </xf>
    <xf numFmtId="0" fontId="8" fillId="0" borderId="50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53" xfId="0" applyFont="1" applyBorder="1" applyAlignment="1">
      <alignment wrapText="1"/>
    </xf>
    <xf numFmtId="0" fontId="7" fillId="0" borderId="50" xfId="0" applyFont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54" xfId="0" applyFont="1" applyFill="1" applyBorder="1" applyAlignment="1">
      <alignment horizontal="center" wrapText="1"/>
    </xf>
    <xf numFmtId="0" fontId="8" fillId="0" borderId="55" xfId="0" applyFont="1" applyFill="1" applyBorder="1" applyAlignment="1">
      <alignment horizontal="center" wrapText="1"/>
    </xf>
    <xf numFmtId="0" fontId="7" fillId="0" borderId="32" xfId="0" applyFont="1" applyBorder="1" applyAlignment="1">
      <alignment wrapText="1"/>
    </xf>
    <xf numFmtId="0" fontId="7" fillId="0" borderId="32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9" fillId="0" borderId="34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32" xfId="0" applyFont="1" applyBorder="1" applyAlignment="1">
      <alignment wrapText="1"/>
    </xf>
    <xf numFmtId="0" fontId="1" fillId="0" borderId="2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186" fontId="1" fillId="0" borderId="48" xfId="43" applyFont="1" applyFill="1" applyBorder="1" applyAlignment="1">
      <alignment horizontal="center" vertical="center" textRotation="90" wrapText="1"/>
    </xf>
    <xf numFmtId="186" fontId="1" fillId="0" borderId="57" xfId="43" applyFont="1" applyFill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86" fontId="1" fillId="0" borderId="40" xfId="43" applyFont="1" applyFill="1" applyBorder="1" applyAlignment="1">
      <alignment horizontal="center"/>
    </xf>
    <xf numFmtId="186" fontId="1" fillId="0" borderId="41" xfId="43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8" fillId="0" borderId="3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53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/>
    </xf>
    <xf numFmtId="0" fontId="9" fillId="0" borderId="59" xfId="0" applyFont="1" applyBorder="1" applyAlignment="1">
      <alignment horizontal="right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6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8" fillId="0" borderId="27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28">
      <selection activeCell="L51" sqref="L51"/>
    </sheetView>
  </sheetViews>
  <sheetFormatPr defaultColWidth="9.140625" defaultRowHeight="12.75"/>
  <cols>
    <col min="1" max="1" width="7.140625" style="0" customWidth="1"/>
    <col min="2" max="2" width="32.8515625" style="0" customWidth="1"/>
    <col min="3" max="3" width="9.8515625" style="0" customWidth="1"/>
    <col min="4" max="4" width="7.421875" style="0" customWidth="1"/>
    <col min="5" max="5" width="6.7109375" style="0" customWidth="1"/>
    <col min="6" max="6" width="8.140625" style="0" customWidth="1"/>
    <col min="7" max="7" width="7.00390625" style="0" customWidth="1"/>
    <col min="8" max="8" width="8.57421875" style="0" customWidth="1"/>
    <col min="9" max="9" width="7.57421875" style="0" customWidth="1"/>
    <col min="10" max="10" width="7.8515625" style="0" customWidth="1"/>
    <col min="11" max="11" width="8.28125" style="0" customWidth="1"/>
    <col min="12" max="13" width="8.140625" style="0" customWidth="1"/>
    <col min="14" max="14" width="8.28125" style="0" customWidth="1"/>
  </cols>
  <sheetData>
    <row r="1" spans="1:14" ht="12.75">
      <c r="A1" s="172" t="s">
        <v>141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3.5" thickBot="1">
      <c r="A2" s="173" t="s">
        <v>140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26.25" customHeight="1" thickBot="1">
      <c r="A3" s="124" t="s">
        <v>12</v>
      </c>
      <c r="B3" s="127" t="s">
        <v>0</v>
      </c>
      <c r="C3" s="124" t="s">
        <v>18</v>
      </c>
      <c r="D3" s="137" t="s">
        <v>1</v>
      </c>
      <c r="E3" s="138"/>
      <c r="F3" s="138"/>
      <c r="G3" s="138"/>
      <c r="H3" s="139"/>
      <c r="I3" s="181" t="s">
        <v>19</v>
      </c>
      <c r="J3" s="182"/>
      <c r="K3" s="182"/>
      <c r="L3" s="182"/>
      <c r="M3" s="182"/>
      <c r="N3" s="183"/>
    </row>
    <row r="4" spans="1:14" ht="12.75" customHeight="1" thickBot="1">
      <c r="A4" s="125"/>
      <c r="B4" s="128"/>
      <c r="C4" s="125"/>
      <c r="D4" s="124" t="s">
        <v>16</v>
      </c>
      <c r="E4" s="124" t="s">
        <v>13</v>
      </c>
      <c r="F4" s="140" t="s">
        <v>2</v>
      </c>
      <c r="G4" s="141"/>
      <c r="H4" s="142"/>
      <c r="I4" s="163" t="s">
        <v>3</v>
      </c>
      <c r="J4" s="164"/>
      <c r="K4" s="162" t="s">
        <v>20</v>
      </c>
      <c r="L4" s="123"/>
      <c r="M4" s="165" t="s">
        <v>4</v>
      </c>
      <c r="N4" s="123"/>
    </row>
    <row r="5" spans="1:14" ht="30.75" customHeight="1" thickBot="1">
      <c r="A5" s="125"/>
      <c r="B5" s="128"/>
      <c r="C5" s="125"/>
      <c r="D5" s="125"/>
      <c r="E5" s="179"/>
      <c r="F5" s="132" t="s">
        <v>14</v>
      </c>
      <c r="G5" s="122" t="s">
        <v>15</v>
      </c>
      <c r="H5" s="123"/>
      <c r="I5" s="11" t="s">
        <v>5</v>
      </c>
      <c r="J5" s="8" t="s">
        <v>6</v>
      </c>
      <c r="K5" s="11" t="s">
        <v>7</v>
      </c>
      <c r="L5" s="8" t="s">
        <v>8</v>
      </c>
      <c r="M5" s="7" t="s">
        <v>9</v>
      </c>
      <c r="N5" s="8" t="s">
        <v>10</v>
      </c>
    </row>
    <row r="6" spans="1:14" ht="14.25" customHeight="1" thickBot="1">
      <c r="A6" s="125"/>
      <c r="B6" s="128"/>
      <c r="C6" s="125"/>
      <c r="D6" s="125"/>
      <c r="E6" s="179"/>
      <c r="F6" s="133"/>
      <c r="G6" s="130" t="s">
        <v>11</v>
      </c>
      <c r="H6" s="170" t="s">
        <v>17</v>
      </c>
      <c r="I6" s="174" t="s">
        <v>21</v>
      </c>
      <c r="J6" s="175"/>
      <c r="K6" s="175"/>
      <c r="L6" s="175"/>
      <c r="M6" s="175"/>
      <c r="N6" s="175"/>
    </row>
    <row r="7" spans="1:14" ht="57" customHeight="1" thickBot="1">
      <c r="A7" s="126"/>
      <c r="B7" s="129"/>
      <c r="C7" s="126"/>
      <c r="D7" s="178"/>
      <c r="E7" s="180"/>
      <c r="F7" s="134"/>
      <c r="G7" s="131"/>
      <c r="H7" s="171"/>
      <c r="I7" s="16" t="s">
        <v>75</v>
      </c>
      <c r="J7" s="10" t="s">
        <v>78</v>
      </c>
      <c r="K7" s="9" t="s">
        <v>55</v>
      </c>
      <c r="L7" s="10" t="s">
        <v>99</v>
      </c>
      <c r="M7" s="16" t="s">
        <v>142</v>
      </c>
      <c r="N7" s="16" t="s">
        <v>98</v>
      </c>
    </row>
    <row r="8" spans="1:14" ht="13.5" thickBot="1">
      <c r="A8" s="5">
        <v>1</v>
      </c>
      <c r="B8" s="6">
        <v>2</v>
      </c>
      <c r="C8" s="5">
        <v>3</v>
      </c>
      <c r="D8" s="4">
        <v>4</v>
      </c>
      <c r="E8" s="2">
        <v>5</v>
      </c>
      <c r="F8" s="17">
        <v>6</v>
      </c>
      <c r="G8" s="17">
        <v>7</v>
      </c>
      <c r="H8" s="18">
        <v>8</v>
      </c>
      <c r="I8" s="1">
        <v>9</v>
      </c>
      <c r="J8" s="3">
        <v>10</v>
      </c>
      <c r="K8" s="1">
        <v>11</v>
      </c>
      <c r="L8" s="3">
        <v>12</v>
      </c>
      <c r="M8" s="1">
        <v>13</v>
      </c>
      <c r="N8" s="3">
        <v>14</v>
      </c>
    </row>
    <row r="9" spans="1:14" ht="13.5" thickBot="1">
      <c r="A9" s="22"/>
      <c r="B9" s="23"/>
      <c r="C9" s="22"/>
      <c r="D9" s="24">
        <f>SUM(D10+D37)</f>
        <v>4265</v>
      </c>
      <c r="E9" s="24">
        <f>SUM(E10+E37)</f>
        <v>883</v>
      </c>
      <c r="F9" s="24">
        <f>SUM(I9:N9)</f>
        <v>4176</v>
      </c>
      <c r="G9" s="24">
        <f>SUM(G10+G37)</f>
        <v>838</v>
      </c>
      <c r="H9" s="24">
        <f>SUM(H10+H37)</f>
        <v>1668</v>
      </c>
      <c r="I9" s="24">
        <f aca="true" t="shared" si="0" ref="I9:N9">SUM(I10+I30)</f>
        <v>612</v>
      </c>
      <c r="J9" s="24">
        <f t="shared" si="0"/>
        <v>828</v>
      </c>
      <c r="K9" s="24">
        <f t="shared" si="0"/>
        <v>612</v>
      </c>
      <c r="L9" s="24">
        <f t="shared" si="0"/>
        <v>792</v>
      </c>
      <c r="M9" s="24">
        <f t="shared" si="0"/>
        <v>576</v>
      </c>
      <c r="N9" s="24">
        <f t="shared" si="0"/>
        <v>756</v>
      </c>
    </row>
    <row r="10" spans="1:14" ht="13.5" thickBot="1">
      <c r="A10" s="12" t="s">
        <v>22</v>
      </c>
      <c r="B10" s="13" t="s">
        <v>23</v>
      </c>
      <c r="C10" s="14" t="s">
        <v>132</v>
      </c>
      <c r="D10" s="15">
        <f>SUM(D11+D20)</f>
        <v>2095</v>
      </c>
      <c r="E10" s="15">
        <f>SUM(E11+E20)</f>
        <v>615</v>
      </c>
      <c r="F10" s="15">
        <f>SUM(F11+F17+F20+F24)</f>
        <v>2052</v>
      </c>
      <c r="G10" s="15">
        <f aca="true" t="shared" si="1" ref="G10:N10">SUM(G11+G17+G20+G24)</f>
        <v>656</v>
      </c>
      <c r="H10" s="15">
        <f t="shared" si="1"/>
        <v>1352</v>
      </c>
      <c r="I10" s="15">
        <f>I11+I17+I20+I24</f>
        <v>468</v>
      </c>
      <c r="J10" s="15">
        <f>SUM(J11+J17+J20)</f>
        <v>446</v>
      </c>
      <c r="K10" s="15">
        <f t="shared" si="1"/>
        <v>336</v>
      </c>
      <c r="L10" s="15">
        <f t="shared" si="1"/>
        <v>344</v>
      </c>
      <c r="M10" s="15">
        <f t="shared" si="1"/>
        <v>179</v>
      </c>
      <c r="N10" s="15">
        <f t="shared" si="1"/>
        <v>279</v>
      </c>
    </row>
    <row r="11" spans="1:14" ht="15.75" thickBot="1">
      <c r="A11" s="158" t="s">
        <v>43</v>
      </c>
      <c r="B11" s="159"/>
      <c r="C11" s="25" t="s">
        <v>128</v>
      </c>
      <c r="D11" s="25">
        <f>SUM(D12:D16)</f>
        <v>1185</v>
      </c>
      <c r="E11" s="25">
        <f>SUM(E12:E16)</f>
        <v>315</v>
      </c>
      <c r="F11" s="25">
        <f>SUM(F12:F16)</f>
        <v>870</v>
      </c>
      <c r="G11" s="25">
        <f aca="true" t="shared" si="2" ref="G11:N11">SUM(G12:G16)</f>
        <v>203</v>
      </c>
      <c r="H11" s="25">
        <f t="shared" si="2"/>
        <v>667</v>
      </c>
      <c r="I11" s="25">
        <f t="shared" si="2"/>
        <v>220</v>
      </c>
      <c r="J11" s="25">
        <f t="shared" si="2"/>
        <v>241</v>
      </c>
      <c r="K11" s="25">
        <f t="shared" si="2"/>
        <v>179</v>
      </c>
      <c r="L11" s="25">
        <f t="shared" si="2"/>
        <v>230</v>
      </c>
      <c r="M11" s="25">
        <f t="shared" si="2"/>
        <v>0</v>
      </c>
      <c r="N11" s="25">
        <f t="shared" si="2"/>
        <v>0</v>
      </c>
    </row>
    <row r="12" spans="1:14" ht="13.5" thickBot="1">
      <c r="A12" s="19" t="s">
        <v>80</v>
      </c>
      <c r="B12" s="20" t="s">
        <v>83</v>
      </c>
      <c r="C12" s="67" t="s">
        <v>72</v>
      </c>
      <c r="D12" s="26">
        <f>SUM(E12+F12)</f>
        <v>324</v>
      </c>
      <c r="E12" s="26">
        <v>39</v>
      </c>
      <c r="F12" s="26">
        <f>SUM(I12:L12)</f>
        <v>285</v>
      </c>
      <c r="G12" s="26">
        <v>10</v>
      </c>
      <c r="H12" s="26">
        <v>275</v>
      </c>
      <c r="I12" s="77">
        <v>68</v>
      </c>
      <c r="J12" s="77">
        <v>66</v>
      </c>
      <c r="K12" s="77">
        <v>73</v>
      </c>
      <c r="L12" s="78">
        <v>78</v>
      </c>
      <c r="M12" s="57"/>
      <c r="N12" s="58"/>
    </row>
    <row r="13" spans="1:14" ht="13.5" thickBot="1">
      <c r="A13" s="19" t="s">
        <v>81</v>
      </c>
      <c r="B13" s="20" t="s">
        <v>44</v>
      </c>
      <c r="C13" s="75" t="s">
        <v>58</v>
      </c>
      <c r="D13" s="26">
        <f>SUM(E13+F13)</f>
        <v>249</v>
      </c>
      <c r="E13" s="26">
        <v>78</v>
      </c>
      <c r="F13" s="26">
        <f>SUM(I13:L13)</f>
        <v>171</v>
      </c>
      <c r="G13" s="26"/>
      <c r="H13" s="26">
        <v>171</v>
      </c>
      <c r="I13" s="77">
        <v>34</v>
      </c>
      <c r="J13" s="77">
        <v>44</v>
      </c>
      <c r="K13" s="77">
        <v>34</v>
      </c>
      <c r="L13" s="77">
        <v>59</v>
      </c>
      <c r="M13" s="57"/>
      <c r="N13" s="58"/>
    </row>
    <row r="14" spans="1:14" ht="13.5" thickBot="1">
      <c r="A14" s="19" t="s">
        <v>82</v>
      </c>
      <c r="B14" s="20" t="s">
        <v>45</v>
      </c>
      <c r="C14" s="110" t="s">
        <v>51</v>
      </c>
      <c r="D14" s="26">
        <f>SUM(E14+F14)</f>
        <v>249</v>
      </c>
      <c r="E14" s="26">
        <v>78</v>
      </c>
      <c r="F14" s="26">
        <f>SUM(I14:L14)</f>
        <v>171</v>
      </c>
      <c r="G14" s="26">
        <v>171</v>
      </c>
      <c r="H14" s="26"/>
      <c r="I14" s="77">
        <v>34</v>
      </c>
      <c r="J14" s="77">
        <v>44</v>
      </c>
      <c r="K14" s="77">
        <v>34</v>
      </c>
      <c r="L14" s="77">
        <v>59</v>
      </c>
      <c r="M14" s="57"/>
      <c r="N14" s="58"/>
    </row>
    <row r="15" spans="1:14" ht="13.5" thickBot="1">
      <c r="A15" s="19" t="s">
        <v>84</v>
      </c>
      <c r="B15" s="20" t="s">
        <v>32</v>
      </c>
      <c r="C15" s="110" t="s">
        <v>127</v>
      </c>
      <c r="D15" s="26">
        <f>SUM(E15+F15)</f>
        <v>256</v>
      </c>
      <c r="E15" s="79">
        <v>85</v>
      </c>
      <c r="F15" s="26">
        <f>SUM(I15:L15)</f>
        <v>171</v>
      </c>
      <c r="G15" s="79">
        <v>6</v>
      </c>
      <c r="H15" s="79">
        <v>165</v>
      </c>
      <c r="I15" s="80">
        <v>48</v>
      </c>
      <c r="J15" s="81">
        <v>51</v>
      </c>
      <c r="K15" s="81">
        <v>38</v>
      </c>
      <c r="L15" s="81">
        <v>34</v>
      </c>
      <c r="M15" s="57"/>
      <c r="N15" s="58"/>
    </row>
    <row r="16" spans="1:14" ht="13.5" thickBot="1">
      <c r="A16" s="19" t="s">
        <v>88</v>
      </c>
      <c r="B16" s="20" t="s">
        <v>47</v>
      </c>
      <c r="C16" s="110" t="s">
        <v>58</v>
      </c>
      <c r="D16" s="26">
        <f>SUM(E16+F16)</f>
        <v>107</v>
      </c>
      <c r="E16" s="26">
        <v>35</v>
      </c>
      <c r="F16" s="26">
        <f>SUM(I16:L16)</f>
        <v>72</v>
      </c>
      <c r="G16" s="26">
        <v>16</v>
      </c>
      <c r="H16" s="26">
        <v>56</v>
      </c>
      <c r="I16" s="77">
        <v>36</v>
      </c>
      <c r="J16" s="77">
        <v>36</v>
      </c>
      <c r="K16" s="57"/>
      <c r="L16" s="57"/>
      <c r="M16" s="57"/>
      <c r="N16" s="58"/>
    </row>
    <row r="17" spans="1:14" ht="25.5" customHeight="1" thickBot="1">
      <c r="A17" s="69" t="s">
        <v>87</v>
      </c>
      <c r="B17" s="68" t="s">
        <v>86</v>
      </c>
      <c r="C17" s="111" t="s">
        <v>131</v>
      </c>
      <c r="D17" s="60">
        <f>SUM(D18:D19)</f>
        <v>406</v>
      </c>
      <c r="E17" s="60">
        <f>SUM(E18:E19)</f>
        <v>121</v>
      </c>
      <c r="F17" s="60">
        <f>SUM(F18:F19)</f>
        <v>285</v>
      </c>
      <c r="G17" s="60">
        <f aca="true" t="shared" si="3" ref="G17:N17">SUM(G18:G19)</f>
        <v>187</v>
      </c>
      <c r="H17" s="60">
        <f t="shared" si="3"/>
        <v>54</v>
      </c>
      <c r="I17" s="60">
        <f t="shared" si="3"/>
        <v>52</v>
      </c>
      <c r="J17" s="60">
        <f t="shared" si="3"/>
        <v>26</v>
      </c>
      <c r="K17" s="60">
        <f t="shared" si="3"/>
        <v>36</v>
      </c>
      <c r="L17" s="60">
        <f t="shared" si="3"/>
        <v>0</v>
      </c>
      <c r="M17" s="60">
        <f t="shared" si="3"/>
        <v>78</v>
      </c>
      <c r="N17" s="60">
        <f t="shared" si="3"/>
        <v>93</v>
      </c>
    </row>
    <row r="18" spans="1:14" ht="13.5" thickBot="1">
      <c r="A18" s="19" t="s">
        <v>89</v>
      </c>
      <c r="B18" s="20" t="s">
        <v>46</v>
      </c>
      <c r="C18" s="27" t="s">
        <v>130</v>
      </c>
      <c r="D18" s="26">
        <f>SUM(E18+F18)</f>
        <v>150</v>
      </c>
      <c r="E18" s="26">
        <v>36</v>
      </c>
      <c r="F18" s="26">
        <f>SUM(I18:L18)</f>
        <v>114</v>
      </c>
      <c r="G18" s="26">
        <v>16</v>
      </c>
      <c r="H18" s="26">
        <v>54</v>
      </c>
      <c r="I18" s="77">
        <v>52</v>
      </c>
      <c r="J18" s="77">
        <v>26</v>
      </c>
      <c r="K18" s="77">
        <v>36</v>
      </c>
      <c r="L18" s="57"/>
      <c r="M18" s="57"/>
      <c r="N18" s="59"/>
    </row>
    <row r="19" spans="1:14" ht="26.25" customHeight="1" thickBot="1">
      <c r="A19" s="19" t="s">
        <v>91</v>
      </c>
      <c r="B19" s="20" t="s">
        <v>79</v>
      </c>
      <c r="C19" s="26" t="s">
        <v>138</v>
      </c>
      <c r="D19" s="26">
        <f>SUM(E19+F19)</f>
        <v>256</v>
      </c>
      <c r="E19" s="57">
        <v>85</v>
      </c>
      <c r="F19" s="57">
        <v>171</v>
      </c>
      <c r="G19" s="57">
        <v>171</v>
      </c>
      <c r="H19" s="57"/>
      <c r="I19" s="57"/>
      <c r="J19" s="57"/>
      <c r="K19" s="57"/>
      <c r="L19" s="77"/>
      <c r="M19" s="77">
        <v>78</v>
      </c>
      <c r="N19" s="86">
        <v>93</v>
      </c>
    </row>
    <row r="20" spans="1:14" ht="19.5" customHeight="1" thickBot="1">
      <c r="A20" s="120" t="s">
        <v>48</v>
      </c>
      <c r="B20" s="121"/>
      <c r="C20" s="28" t="s">
        <v>52</v>
      </c>
      <c r="D20" s="60">
        <f>SUM(D21:D23)</f>
        <v>910</v>
      </c>
      <c r="E20" s="60">
        <f>SUM(E21:E23)</f>
        <v>300</v>
      </c>
      <c r="F20" s="60">
        <f>SUM(F21:F23)</f>
        <v>610</v>
      </c>
      <c r="G20" s="60">
        <f aca="true" t="shared" si="4" ref="G20:N20">SUM(G21:G23)</f>
        <v>162</v>
      </c>
      <c r="H20" s="60">
        <f t="shared" si="4"/>
        <v>448</v>
      </c>
      <c r="I20" s="60">
        <f t="shared" si="4"/>
        <v>196</v>
      </c>
      <c r="J20" s="60">
        <f t="shared" si="4"/>
        <v>179</v>
      </c>
      <c r="K20" s="60">
        <f t="shared" si="4"/>
        <v>121</v>
      </c>
      <c r="L20" s="60">
        <f t="shared" si="4"/>
        <v>114</v>
      </c>
      <c r="M20" s="60">
        <f t="shared" si="4"/>
        <v>0</v>
      </c>
      <c r="N20" s="60">
        <f t="shared" si="4"/>
        <v>0</v>
      </c>
    </row>
    <row r="21" spans="1:14" ht="13.5" thickBot="1">
      <c r="A21" s="19" t="s">
        <v>92</v>
      </c>
      <c r="B21" s="20" t="s">
        <v>49</v>
      </c>
      <c r="C21" s="26" t="s">
        <v>53</v>
      </c>
      <c r="D21" s="26">
        <f>SUM(E21+F21)</f>
        <v>468</v>
      </c>
      <c r="E21" s="26">
        <v>156</v>
      </c>
      <c r="F21" s="26">
        <f>SUM(I21:L21)</f>
        <v>312</v>
      </c>
      <c r="G21" s="26">
        <v>92</v>
      </c>
      <c r="H21" s="26">
        <v>220</v>
      </c>
      <c r="I21" s="77">
        <v>80</v>
      </c>
      <c r="J21" s="77">
        <v>79</v>
      </c>
      <c r="K21" s="77">
        <v>83</v>
      </c>
      <c r="L21" s="77">
        <v>70</v>
      </c>
      <c r="M21" s="57"/>
      <c r="N21" s="58"/>
    </row>
    <row r="22" spans="1:14" ht="13.5" thickBot="1">
      <c r="A22" s="19" t="s">
        <v>93</v>
      </c>
      <c r="B22" s="71" t="s">
        <v>50</v>
      </c>
      <c r="C22" s="26" t="s">
        <v>137</v>
      </c>
      <c r="D22" s="26">
        <f>SUM(E22+F22)</f>
        <v>265</v>
      </c>
      <c r="E22" s="79">
        <v>85</v>
      </c>
      <c r="F22" s="26">
        <f>SUM(I22:L22)</f>
        <v>180</v>
      </c>
      <c r="G22" s="79">
        <v>50</v>
      </c>
      <c r="H22" s="79">
        <v>130</v>
      </c>
      <c r="I22" s="80">
        <v>48</v>
      </c>
      <c r="J22" s="81">
        <v>50</v>
      </c>
      <c r="K22" s="81">
        <v>38</v>
      </c>
      <c r="L22" s="81">
        <v>44</v>
      </c>
      <c r="M22" s="57"/>
      <c r="N22" s="58"/>
    </row>
    <row r="23" spans="1:14" ht="13.5" thickBot="1">
      <c r="A23" s="21" t="s">
        <v>94</v>
      </c>
      <c r="B23" s="73" t="s">
        <v>56</v>
      </c>
      <c r="C23" s="110" t="s">
        <v>54</v>
      </c>
      <c r="D23" s="26">
        <f>SUM(E23+F23)</f>
        <v>177</v>
      </c>
      <c r="E23" s="26">
        <v>59</v>
      </c>
      <c r="F23" s="26">
        <v>118</v>
      </c>
      <c r="G23" s="26">
        <v>20</v>
      </c>
      <c r="H23" s="26">
        <v>98</v>
      </c>
      <c r="I23" s="77">
        <v>68</v>
      </c>
      <c r="J23" s="77">
        <v>50</v>
      </c>
      <c r="K23" s="77"/>
      <c r="L23" s="57"/>
      <c r="M23" s="57"/>
      <c r="N23" s="58"/>
    </row>
    <row r="24" spans="1:14" ht="26.25" customHeight="1" thickBot="1">
      <c r="A24" s="69" t="s">
        <v>87</v>
      </c>
      <c r="B24" s="76" t="s">
        <v>90</v>
      </c>
      <c r="C24" s="116" t="s">
        <v>129</v>
      </c>
      <c r="D24" s="82">
        <f>SUM(D25:D29)</f>
        <v>422</v>
      </c>
      <c r="E24" s="82">
        <f>SUM(E25:E29)</f>
        <v>135</v>
      </c>
      <c r="F24" s="82">
        <f>SUM(F25:F29)</f>
        <v>287</v>
      </c>
      <c r="G24" s="82">
        <f aca="true" t="shared" si="5" ref="G24:N24">SUM(G25:G29)</f>
        <v>104</v>
      </c>
      <c r="H24" s="82">
        <f t="shared" si="5"/>
        <v>183</v>
      </c>
      <c r="I24" s="82">
        <f t="shared" si="5"/>
        <v>0</v>
      </c>
      <c r="J24" s="82">
        <f t="shared" si="5"/>
        <v>0</v>
      </c>
      <c r="K24" s="82">
        <f t="shared" si="5"/>
        <v>0</v>
      </c>
      <c r="L24" s="82">
        <f t="shared" si="5"/>
        <v>0</v>
      </c>
      <c r="M24" s="82">
        <f t="shared" si="5"/>
        <v>101</v>
      </c>
      <c r="N24" s="82">
        <f t="shared" si="5"/>
        <v>186</v>
      </c>
    </row>
    <row r="25" spans="1:14" ht="13.5" thickBot="1">
      <c r="A25" s="70" t="s">
        <v>95</v>
      </c>
      <c r="B25" s="73" t="s">
        <v>96</v>
      </c>
      <c r="C25" s="112" t="s">
        <v>58</v>
      </c>
      <c r="D25" s="72">
        <f>SUM(E25+F25)</f>
        <v>108</v>
      </c>
      <c r="E25" s="72">
        <v>36</v>
      </c>
      <c r="F25" s="26">
        <v>72</v>
      </c>
      <c r="G25" s="26">
        <v>32</v>
      </c>
      <c r="H25" s="26">
        <v>40</v>
      </c>
      <c r="I25" s="77"/>
      <c r="J25" s="77"/>
      <c r="K25" s="77"/>
      <c r="L25" s="78"/>
      <c r="M25" s="77">
        <v>32</v>
      </c>
      <c r="N25" s="86">
        <v>40</v>
      </c>
    </row>
    <row r="26" spans="1:14" ht="13.5" thickBot="1">
      <c r="A26" s="70" t="s">
        <v>85</v>
      </c>
      <c r="B26" s="73" t="s">
        <v>97</v>
      </c>
      <c r="C26" s="113" t="s">
        <v>58</v>
      </c>
      <c r="D26" s="72">
        <f>SUM(E26+F26)</f>
        <v>108</v>
      </c>
      <c r="E26" s="72">
        <v>36</v>
      </c>
      <c r="F26" s="26">
        <f>SUM(I26:N26)</f>
        <v>72</v>
      </c>
      <c r="G26" s="26">
        <v>32</v>
      </c>
      <c r="H26" s="26">
        <v>40</v>
      </c>
      <c r="I26" s="77"/>
      <c r="J26" s="77"/>
      <c r="K26" s="77"/>
      <c r="L26" s="77"/>
      <c r="M26" s="77">
        <v>35</v>
      </c>
      <c r="N26" s="86">
        <v>37</v>
      </c>
    </row>
    <row r="27" spans="1:14" ht="24.75" thickBot="1">
      <c r="A27" s="70" t="s">
        <v>101</v>
      </c>
      <c r="B27" s="85" t="s">
        <v>103</v>
      </c>
      <c r="C27" s="114" t="s">
        <v>70</v>
      </c>
      <c r="D27" s="72">
        <f>SUM(E27+F27)</f>
        <v>68</v>
      </c>
      <c r="E27" s="72">
        <v>17</v>
      </c>
      <c r="F27" s="26">
        <v>51</v>
      </c>
      <c r="G27" s="26">
        <v>10</v>
      </c>
      <c r="H27" s="26">
        <v>41</v>
      </c>
      <c r="I27" s="77"/>
      <c r="J27" s="77"/>
      <c r="K27" s="77"/>
      <c r="L27" s="77"/>
      <c r="M27" s="77">
        <v>17</v>
      </c>
      <c r="N27" s="87">
        <v>34</v>
      </c>
    </row>
    <row r="28" spans="1:14" ht="24.75" thickBot="1">
      <c r="A28" s="70" t="s">
        <v>102</v>
      </c>
      <c r="B28" s="85" t="s">
        <v>104</v>
      </c>
      <c r="C28" s="115" t="s">
        <v>58</v>
      </c>
      <c r="D28" s="72">
        <f>SUM(E28+F28)</f>
        <v>84</v>
      </c>
      <c r="E28" s="84">
        <v>28</v>
      </c>
      <c r="F28" s="84">
        <v>56</v>
      </c>
      <c r="G28" s="84">
        <v>10</v>
      </c>
      <c r="H28" s="84">
        <v>46</v>
      </c>
      <c r="I28" s="84"/>
      <c r="J28" s="84"/>
      <c r="K28" s="84"/>
      <c r="L28" s="84"/>
      <c r="M28" s="84">
        <v>17</v>
      </c>
      <c r="N28" s="84">
        <v>39</v>
      </c>
    </row>
    <row r="29" spans="1:14" ht="13.5" thickBot="1">
      <c r="A29" s="70" t="s">
        <v>105</v>
      </c>
      <c r="B29" s="85" t="s">
        <v>126</v>
      </c>
      <c r="C29" s="115" t="s">
        <v>70</v>
      </c>
      <c r="D29" s="72">
        <f>SUM(E29+F29)</f>
        <v>54</v>
      </c>
      <c r="E29" s="84">
        <v>18</v>
      </c>
      <c r="F29" s="84">
        <v>36</v>
      </c>
      <c r="G29" s="84">
        <v>20</v>
      </c>
      <c r="H29" s="84">
        <v>16</v>
      </c>
      <c r="I29" s="84"/>
      <c r="J29" s="84"/>
      <c r="K29" s="84"/>
      <c r="L29" s="84"/>
      <c r="M29" s="84"/>
      <c r="N29" s="84">
        <v>36</v>
      </c>
    </row>
    <row r="30" spans="1:14" ht="13.5" thickBot="1">
      <c r="A30" s="29"/>
      <c r="B30" s="74" t="s">
        <v>24</v>
      </c>
      <c r="C30" s="30" t="s">
        <v>74</v>
      </c>
      <c r="D30" s="61">
        <f>SUM(D31+D37)</f>
        <v>2503</v>
      </c>
      <c r="E30" s="61">
        <f>SUM(E31+E37)</f>
        <v>379</v>
      </c>
      <c r="F30" s="61">
        <f>SUM(I30:N30)</f>
        <v>2124</v>
      </c>
      <c r="G30" s="61">
        <f aca="true" t="shared" si="6" ref="G30:N30">SUM(G31+G37)</f>
        <v>264</v>
      </c>
      <c r="H30" s="61">
        <f t="shared" si="6"/>
        <v>456</v>
      </c>
      <c r="I30" s="61">
        <f t="shared" si="6"/>
        <v>144</v>
      </c>
      <c r="J30" s="61">
        <f t="shared" si="6"/>
        <v>382</v>
      </c>
      <c r="K30" s="61">
        <f t="shared" si="6"/>
        <v>276</v>
      </c>
      <c r="L30" s="61">
        <f t="shared" si="6"/>
        <v>448</v>
      </c>
      <c r="M30" s="61">
        <f t="shared" si="6"/>
        <v>397</v>
      </c>
      <c r="N30" s="61">
        <f t="shared" si="6"/>
        <v>477</v>
      </c>
    </row>
    <row r="31" spans="1:14" ht="13.5" thickBot="1">
      <c r="A31" s="31" t="s">
        <v>25</v>
      </c>
      <c r="B31" s="32" t="s">
        <v>26</v>
      </c>
      <c r="C31" s="56" t="s">
        <v>133</v>
      </c>
      <c r="D31" s="62">
        <f>SUM(D32:D36)</f>
        <v>333</v>
      </c>
      <c r="E31" s="62">
        <f>SUM(E32:E36)</f>
        <v>111</v>
      </c>
      <c r="F31" s="62">
        <f>SUM(F32:F36)</f>
        <v>222</v>
      </c>
      <c r="G31" s="62">
        <f aca="true" t="shared" si="7" ref="G31:N31">SUM(G32:G36)</f>
        <v>82</v>
      </c>
      <c r="H31" s="62">
        <f t="shared" si="7"/>
        <v>140</v>
      </c>
      <c r="I31" s="62">
        <f t="shared" si="7"/>
        <v>17</v>
      </c>
      <c r="J31" s="62">
        <f t="shared" si="7"/>
        <v>75</v>
      </c>
      <c r="K31" s="62">
        <f t="shared" si="7"/>
        <v>39</v>
      </c>
      <c r="L31" s="62">
        <f t="shared" si="7"/>
        <v>29</v>
      </c>
      <c r="M31" s="62">
        <f t="shared" si="7"/>
        <v>62</v>
      </c>
      <c r="N31" s="62">
        <f t="shared" si="7"/>
        <v>0</v>
      </c>
    </row>
    <row r="32" spans="1:14" ht="13.5" thickBot="1">
      <c r="A32" s="88" t="s">
        <v>57</v>
      </c>
      <c r="B32" s="89" t="s">
        <v>77</v>
      </c>
      <c r="C32" s="79" t="s">
        <v>58</v>
      </c>
      <c r="D32" s="79">
        <f>SUM(E32+F32)</f>
        <v>45</v>
      </c>
      <c r="E32" s="79">
        <v>15</v>
      </c>
      <c r="F32" s="79">
        <v>30</v>
      </c>
      <c r="G32" s="79">
        <v>15</v>
      </c>
      <c r="H32" s="79">
        <v>15</v>
      </c>
      <c r="I32" s="81"/>
      <c r="J32" s="81"/>
      <c r="K32" s="81"/>
      <c r="L32" s="81"/>
      <c r="M32" s="81">
        <v>30</v>
      </c>
      <c r="N32" s="90"/>
    </row>
    <row r="33" spans="1:14" ht="13.5" thickBot="1">
      <c r="A33" s="83" t="s">
        <v>59</v>
      </c>
      <c r="B33" s="91" t="s">
        <v>100</v>
      </c>
      <c r="C33" s="26" t="s">
        <v>58</v>
      </c>
      <c r="D33" s="79">
        <v>48</v>
      </c>
      <c r="E33" s="26">
        <v>16</v>
      </c>
      <c r="F33" s="26">
        <v>32</v>
      </c>
      <c r="G33" s="26">
        <v>32</v>
      </c>
      <c r="H33" s="26"/>
      <c r="I33" s="77"/>
      <c r="J33" s="77"/>
      <c r="K33" s="77"/>
      <c r="L33" s="77"/>
      <c r="M33" s="77">
        <v>32</v>
      </c>
      <c r="N33" s="90"/>
    </row>
    <row r="34" spans="1:14" ht="13.5" thickBot="1">
      <c r="A34" s="92" t="s">
        <v>60</v>
      </c>
      <c r="B34" s="91" t="s">
        <v>76</v>
      </c>
      <c r="C34" s="26" t="s">
        <v>70</v>
      </c>
      <c r="D34" s="79">
        <f>SUM(E34+F34)</f>
        <v>51</v>
      </c>
      <c r="E34" s="26">
        <v>17</v>
      </c>
      <c r="F34" s="26">
        <v>34</v>
      </c>
      <c r="G34" s="26">
        <v>17</v>
      </c>
      <c r="H34" s="26">
        <v>17</v>
      </c>
      <c r="I34" s="77">
        <v>17</v>
      </c>
      <c r="J34" s="77">
        <v>17</v>
      </c>
      <c r="K34" s="77"/>
      <c r="L34" s="77"/>
      <c r="M34" s="77"/>
      <c r="N34" s="90"/>
    </row>
    <row r="35" spans="1:14" ht="13.5" thickBot="1">
      <c r="A35" s="92" t="s">
        <v>61</v>
      </c>
      <c r="B35" s="91" t="s">
        <v>62</v>
      </c>
      <c r="C35" s="26" t="s">
        <v>58</v>
      </c>
      <c r="D35" s="79">
        <f>SUM(E35+F35)</f>
        <v>102</v>
      </c>
      <c r="E35" s="26">
        <v>34</v>
      </c>
      <c r="F35" s="26">
        <v>68</v>
      </c>
      <c r="G35" s="26">
        <v>8</v>
      </c>
      <c r="H35" s="26">
        <v>60</v>
      </c>
      <c r="I35" s="77"/>
      <c r="J35" s="77"/>
      <c r="K35" s="77">
        <v>39</v>
      </c>
      <c r="L35" s="77">
        <v>29</v>
      </c>
      <c r="M35" s="77"/>
      <c r="N35" s="90"/>
    </row>
    <row r="36" spans="1:14" ht="13.5" thickBot="1">
      <c r="A36" s="93" t="s">
        <v>107</v>
      </c>
      <c r="B36" s="93" t="s">
        <v>108</v>
      </c>
      <c r="C36" s="94" t="s">
        <v>58</v>
      </c>
      <c r="D36" s="79">
        <f>SUM(E36+F36)</f>
        <v>87</v>
      </c>
      <c r="E36" s="94">
        <v>29</v>
      </c>
      <c r="F36" s="94">
        <v>58</v>
      </c>
      <c r="G36" s="94">
        <v>10</v>
      </c>
      <c r="H36" s="94">
        <v>48</v>
      </c>
      <c r="I36" s="95"/>
      <c r="J36" s="95">
        <v>58</v>
      </c>
      <c r="K36" s="95"/>
      <c r="L36" s="95"/>
      <c r="M36" s="95"/>
      <c r="N36" s="95"/>
    </row>
    <row r="37" spans="1:14" ht="12.75">
      <c r="A37" s="33" t="s">
        <v>27</v>
      </c>
      <c r="B37" s="32" t="s">
        <v>28</v>
      </c>
      <c r="C37" s="34"/>
      <c r="D37" s="62">
        <f>SUM(D38+D55)</f>
        <v>2170</v>
      </c>
      <c r="E37" s="62">
        <f>SUM(E38+E55)</f>
        <v>268</v>
      </c>
      <c r="F37" s="62">
        <f>SUM(F38+F55)</f>
        <v>1902</v>
      </c>
      <c r="G37" s="62">
        <f aca="true" t="shared" si="8" ref="G37:N37">SUM(G38+G55)</f>
        <v>182</v>
      </c>
      <c r="H37" s="62">
        <f t="shared" si="8"/>
        <v>316</v>
      </c>
      <c r="I37" s="62">
        <f t="shared" si="8"/>
        <v>127</v>
      </c>
      <c r="J37" s="62">
        <f t="shared" si="8"/>
        <v>307</v>
      </c>
      <c r="K37" s="62">
        <f t="shared" si="8"/>
        <v>237</v>
      </c>
      <c r="L37" s="62">
        <f t="shared" si="8"/>
        <v>419</v>
      </c>
      <c r="M37" s="62">
        <f t="shared" si="8"/>
        <v>335</v>
      </c>
      <c r="N37" s="62">
        <f t="shared" si="8"/>
        <v>477</v>
      </c>
    </row>
    <row r="38" spans="1:14" ht="22.5" thickBot="1">
      <c r="A38" s="35" t="s">
        <v>29</v>
      </c>
      <c r="B38" s="36" t="s">
        <v>30</v>
      </c>
      <c r="C38" s="119" t="s">
        <v>136</v>
      </c>
      <c r="D38" s="63">
        <f>SUM(D39+D45+D50)</f>
        <v>2090</v>
      </c>
      <c r="E38" s="63">
        <f>SUM(E39+E45+E50)</f>
        <v>228</v>
      </c>
      <c r="F38" s="63">
        <f>SUM(F39+F45+F50)</f>
        <v>1862</v>
      </c>
      <c r="G38" s="63">
        <f aca="true" t="shared" si="9" ref="G38:N38">SUM(G39+G45+G50)</f>
        <v>182</v>
      </c>
      <c r="H38" s="63">
        <f t="shared" si="9"/>
        <v>276</v>
      </c>
      <c r="I38" s="63">
        <f t="shared" si="9"/>
        <v>127</v>
      </c>
      <c r="J38" s="63">
        <f t="shared" si="9"/>
        <v>307</v>
      </c>
      <c r="K38" s="63">
        <f t="shared" si="9"/>
        <v>237</v>
      </c>
      <c r="L38" s="63">
        <f t="shared" si="9"/>
        <v>419</v>
      </c>
      <c r="M38" s="63">
        <f t="shared" si="9"/>
        <v>315</v>
      </c>
      <c r="N38" s="63">
        <f t="shared" si="9"/>
        <v>457</v>
      </c>
    </row>
    <row r="39" spans="1:14" ht="24.75" thickBot="1">
      <c r="A39" s="96" t="s">
        <v>63</v>
      </c>
      <c r="B39" s="97" t="s">
        <v>109</v>
      </c>
      <c r="C39" s="79" t="s">
        <v>135</v>
      </c>
      <c r="D39" s="25">
        <f>SUM(D40:D44)</f>
        <v>1533</v>
      </c>
      <c r="E39" s="25">
        <f>SUM(E40:E44)</f>
        <v>115</v>
      </c>
      <c r="F39" s="25">
        <f>SUM(F40:F44)</f>
        <v>1418</v>
      </c>
      <c r="G39" s="25">
        <f aca="true" t="shared" si="10" ref="G39:N39">SUM(G40:G44)</f>
        <v>86</v>
      </c>
      <c r="H39" s="25">
        <f t="shared" si="10"/>
        <v>144</v>
      </c>
      <c r="I39" s="25">
        <f t="shared" si="10"/>
        <v>127</v>
      </c>
      <c r="J39" s="25">
        <f t="shared" si="10"/>
        <v>259</v>
      </c>
      <c r="K39" s="25">
        <f t="shared" si="10"/>
        <v>210</v>
      </c>
      <c r="L39" s="25">
        <f t="shared" si="10"/>
        <v>354</v>
      </c>
      <c r="M39" s="25">
        <f t="shared" si="10"/>
        <v>108</v>
      </c>
      <c r="N39" s="25">
        <f t="shared" si="10"/>
        <v>360</v>
      </c>
    </row>
    <row r="40" spans="1:14" ht="23.25" thickBot="1">
      <c r="A40" s="83" t="s">
        <v>64</v>
      </c>
      <c r="B40" s="91" t="s">
        <v>110</v>
      </c>
      <c r="C40" s="26" t="s">
        <v>111</v>
      </c>
      <c r="D40" s="26">
        <f>SUM(E40+F40)</f>
        <v>120</v>
      </c>
      <c r="E40" s="26">
        <v>40</v>
      </c>
      <c r="F40" s="26">
        <f>SUM(I40:J40)</f>
        <v>80</v>
      </c>
      <c r="G40" s="26">
        <v>26</v>
      </c>
      <c r="H40" s="26">
        <v>54</v>
      </c>
      <c r="I40" s="77">
        <v>46</v>
      </c>
      <c r="J40" s="77">
        <v>34</v>
      </c>
      <c r="K40" s="77"/>
      <c r="L40" s="77"/>
      <c r="M40" s="77"/>
      <c r="N40" s="77"/>
    </row>
    <row r="41" spans="1:14" ht="12.75">
      <c r="A41" s="186" t="s">
        <v>112</v>
      </c>
      <c r="B41" s="186" t="s">
        <v>113</v>
      </c>
      <c r="C41" s="99" t="s">
        <v>114</v>
      </c>
      <c r="D41" s="184">
        <v>225</v>
      </c>
      <c r="E41" s="184">
        <v>75</v>
      </c>
      <c r="F41" s="184">
        <f>SUM(I41:M42)</f>
        <v>150</v>
      </c>
      <c r="G41" s="184">
        <v>60</v>
      </c>
      <c r="H41" s="184">
        <v>90</v>
      </c>
      <c r="I41" s="166">
        <v>45</v>
      </c>
      <c r="J41" s="166">
        <v>45</v>
      </c>
      <c r="K41" s="166">
        <v>30</v>
      </c>
      <c r="L41" s="166">
        <v>30</v>
      </c>
      <c r="M41" s="166"/>
      <c r="N41" s="166"/>
    </row>
    <row r="42" spans="1:14" ht="13.5" thickBot="1">
      <c r="A42" s="187"/>
      <c r="B42" s="187"/>
      <c r="C42" s="26" t="s">
        <v>115</v>
      </c>
      <c r="D42" s="185"/>
      <c r="E42" s="185"/>
      <c r="F42" s="185"/>
      <c r="G42" s="185"/>
      <c r="H42" s="185"/>
      <c r="I42" s="167"/>
      <c r="J42" s="167"/>
      <c r="K42" s="167"/>
      <c r="L42" s="167"/>
      <c r="M42" s="167"/>
      <c r="N42" s="167"/>
    </row>
    <row r="43" spans="1:14" ht="13.5" thickBot="1">
      <c r="A43" s="83" t="s">
        <v>65</v>
      </c>
      <c r="B43" s="91" t="s">
        <v>116</v>
      </c>
      <c r="C43" s="100" t="s">
        <v>139</v>
      </c>
      <c r="D43" s="27">
        <v>432</v>
      </c>
      <c r="E43" s="26"/>
      <c r="F43" s="26">
        <f>SUM(I43:L43)</f>
        <v>432</v>
      </c>
      <c r="G43" s="26"/>
      <c r="H43" s="26"/>
      <c r="I43" s="77">
        <v>36</v>
      </c>
      <c r="J43" s="77">
        <v>72</v>
      </c>
      <c r="K43" s="77">
        <v>180</v>
      </c>
      <c r="L43" s="77">
        <v>144</v>
      </c>
      <c r="M43" s="77"/>
      <c r="N43" s="77"/>
    </row>
    <row r="44" spans="1:14" ht="15.75" customHeight="1" thickBot="1">
      <c r="A44" s="83" t="s">
        <v>66</v>
      </c>
      <c r="B44" s="91" t="s">
        <v>38</v>
      </c>
      <c r="C44" s="26" t="s">
        <v>134</v>
      </c>
      <c r="D44" s="27">
        <v>756</v>
      </c>
      <c r="E44" s="26"/>
      <c r="F44" s="26">
        <f>SUM(I44:N44)</f>
        <v>756</v>
      </c>
      <c r="G44" s="26"/>
      <c r="H44" s="26"/>
      <c r="I44" s="77"/>
      <c r="J44" s="77">
        <v>108</v>
      </c>
      <c r="K44" s="77"/>
      <c r="L44" s="77">
        <v>180</v>
      </c>
      <c r="M44" s="77">
        <v>108</v>
      </c>
      <c r="N44" s="77">
        <v>360</v>
      </c>
    </row>
    <row r="45" spans="1:14" ht="22.5" thickBot="1">
      <c r="A45" s="69" t="s">
        <v>67</v>
      </c>
      <c r="B45" s="68" t="s">
        <v>117</v>
      </c>
      <c r="C45" s="26" t="s">
        <v>135</v>
      </c>
      <c r="D45" s="100">
        <f>SUM(D46:D49)</f>
        <v>328</v>
      </c>
      <c r="E45" s="100">
        <f>SUM(E46:E49)</f>
        <v>85</v>
      </c>
      <c r="F45" s="100">
        <f>SUM(F46:F49)</f>
        <v>243</v>
      </c>
      <c r="G45" s="100">
        <f aca="true" t="shared" si="11" ref="G45:N45">SUM(G46:G49)</f>
        <v>69</v>
      </c>
      <c r="H45" s="100">
        <f t="shared" si="11"/>
        <v>102</v>
      </c>
      <c r="I45" s="100">
        <f t="shared" si="11"/>
        <v>0</v>
      </c>
      <c r="J45" s="100">
        <f t="shared" si="11"/>
        <v>48</v>
      </c>
      <c r="K45" s="100">
        <f t="shared" si="11"/>
        <v>27</v>
      </c>
      <c r="L45" s="100">
        <f t="shared" si="11"/>
        <v>47</v>
      </c>
      <c r="M45" s="100">
        <f t="shared" si="11"/>
        <v>24</v>
      </c>
      <c r="N45" s="100">
        <f t="shared" si="11"/>
        <v>97</v>
      </c>
    </row>
    <row r="46" spans="1:14" ht="12.75">
      <c r="A46" s="186" t="s">
        <v>68</v>
      </c>
      <c r="B46" s="186" t="s">
        <v>118</v>
      </c>
      <c r="C46" s="101"/>
      <c r="D46" s="184">
        <v>256</v>
      </c>
      <c r="E46" s="184">
        <v>85</v>
      </c>
      <c r="F46" s="184">
        <f>SUM(J46:N47)</f>
        <v>171</v>
      </c>
      <c r="G46" s="184">
        <v>69</v>
      </c>
      <c r="H46" s="184">
        <v>102</v>
      </c>
      <c r="I46" s="166"/>
      <c r="J46" s="166">
        <v>48</v>
      </c>
      <c r="K46" s="166">
        <v>27</v>
      </c>
      <c r="L46" s="166">
        <v>47</v>
      </c>
      <c r="M46" s="166">
        <v>24</v>
      </c>
      <c r="N46" s="166">
        <v>25</v>
      </c>
    </row>
    <row r="47" spans="1:14" ht="13.5" thickBot="1">
      <c r="A47" s="187"/>
      <c r="B47" s="187"/>
      <c r="C47" s="101" t="s">
        <v>119</v>
      </c>
      <c r="D47" s="185"/>
      <c r="E47" s="185"/>
      <c r="F47" s="185"/>
      <c r="G47" s="185"/>
      <c r="H47" s="185"/>
      <c r="I47" s="167"/>
      <c r="J47" s="167"/>
      <c r="K47" s="167"/>
      <c r="L47" s="167"/>
      <c r="M47" s="167"/>
      <c r="N47" s="167"/>
    </row>
    <row r="48" spans="1:14" ht="13.5" thickBot="1">
      <c r="A48" s="83" t="s">
        <v>69</v>
      </c>
      <c r="B48" s="102" t="s">
        <v>37</v>
      </c>
      <c r="C48" s="117" t="s">
        <v>70</v>
      </c>
      <c r="D48" s="27">
        <v>36</v>
      </c>
      <c r="E48" s="26"/>
      <c r="F48" s="26">
        <v>36</v>
      </c>
      <c r="G48" s="26"/>
      <c r="H48" s="26"/>
      <c r="I48" s="77"/>
      <c r="J48" s="77"/>
      <c r="K48" s="77"/>
      <c r="L48" s="77"/>
      <c r="M48" s="77"/>
      <c r="N48" s="77">
        <v>36</v>
      </c>
    </row>
    <row r="49" spans="1:14" ht="13.5" thickBot="1">
      <c r="A49" s="83" t="s">
        <v>71</v>
      </c>
      <c r="B49" s="102" t="s">
        <v>38</v>
      </c>
      <c r="C49" s="118"/>
      <c r="D49" s="27">
        <v>36</v>
      </c>
      <c r="E49" s="26"/>
      <c r="F49" s="26">
        <v>36</v>
      </c>
      <c r="G49" s="26"/>
      <c r="H49" s="26"/>
      <c r="I49" s="77"/>
      <c r="J49" s="77"/>
      <c r="K49" s="77"/>
      <c r="L49" s="77"/>
      <c r="M49" s="77"/>
      <c r="N49" s="77">
        <v>36</v>
      </c>
    </row>
    <row r="50" spans="1:14" ht="22.5" thickBot="1">
      <c r="A50" s="69" t="s">
        <v>120</v>
      </c>
      <c r="B50" s="68" t="s">
        <v>121</v>
      </c>
      <c r="C50" s="103" t="s">
        <v>135</v>
      </c>
      <c r="D50" s="28">
        <f>SUM(D51:D54)</f>
        <v>229</v>
      </c>
      <c r="E50" s="28">
        <f>SUM(E51:E54)</f>
        <v>28</v>
      </c>
      <c r="F50" s="28">
        <f>SUM(F51:F54)</f>
        <v>201</v>
      </c>
      <c r="G50" s="28">
        <f aca="true" t="shared" si="12" ref="G50:N50">SUM(G51:G54)</f>
        <v>27</v>
      </c>
      <c r="H50" s="28">
        <f t="shared" si="12"/>
        <v>30</v>
      </c>
      <c r="I50" s="28">
        <f t="shared" si="12"/>
        <v>0</v>
      </c>
      <c r="J50" s="28">
        <f t="shared" si="12"/>
        <v>0</v>
      </c>
      <c r="K50" s="28">
        <f t="shared" si="12"/>
        <v>0</v>
      </c>
      <c r="L50" s="28">
        <f t="shared" si="12"/>
        <v>18</v>
      </c>
      <c r="M50" s="28">
        <f t="shared" si="12"/>
        <v>183</v>
      </c>
      <c r="N50" s="28">
        <f t="shared" si="12"/>
        <v>0</v>
      </c>
    </row>
    <row r="51" spans="1:14" ht="23.25" thickBot="1">
      <c r="A51" s="83" t="s">
        <v>122</v>
      </c>
      <c r="B51" s="102" t="s">
        <v>123</v>
      </c>
      <c r="C51" s="104"/>
      <c r="D51" s="26">
        <v>58</v>
      </c>
      <c r="E51" s="26">
        <v>19</v>
      </c>
      <c r="F51" s="26">
        <v>39</v>
      </c>
      <c r="G51" s="26">
        <v>19</v>
      </c>
      <c r="H51" s="26">
        <v>20</v>
      </c>
      <c r="I51" s="77"/>
      <c r="J51" s="77"/>
      <c r="K51" s="77"/>
      <c r="L51" s="77">
        <v>18</v>
      </c>
      <c r="M51" s="77">
        <v>21</v>
      </c>
      <c r="N51" s="77"/>
    </row>
    <row r="52" spans="1:14" ht="23.25" thickBot="1">
      <c r="A52" s="83" t="s">
        <v>124</v>
      </c>
      <c r="B52" s="102" t="s">
        <v>125</v>
      </c>
      <c r="C52" s="105" t="s">
        <v>51</v>
      </c>
      <c r="D52" s="26">
        <v>27</v>
      </c>
      <c r="E52" s="26">
        <v>9</v>
      </c>
      <c r="F52" s="26">
        <v>18</v>
      </c>
      <c r="G52" s="26">
        <v>8</v>
      </c>
      <c r="H52" s="26">
        <v>10</v>
      </c>
      <c r="I52" s="77"/>
      <c r="J52" s="77"/>
      <c r="K52" s="77"/>
      <c r="L52" s="77"/>
      <c r="M52" s="77">
        <v>18</v>
      </c>
      <c r="N52" s="77"/>
    </row>
    <row r="53" spans="1:14" ht="13.5" thickBot="1">
      <c r="A53" s="83" t="s">
        <v>69</v>
      </c>
      <c r="B53" s="102" t="s">
        <v>37</v>
      </c>
      <c r="C53" s="106"/>
      <c r="D53" s="27">
        <v>72</v>
      </c>
      <c r="E53" s="26"/>
      <c r="F53" s="26">
        <v>72</v>
      </c>
      <c r="G53" s="26"/>
      <c r="H53" s="26"/>
      <c r="I53" s="77"/>
      <c r="J53" s="77"/>
      <c r="K53" s="77"/>
      <c r="L53" s="77"/>
      <c r="M53" s="77">
        <v>72</v>
      </c>
      <c r="N53" s="77"/>
    </row>
    <row r="54" spans="1:14" ht="13.5" thickBot="1">
      <c r="A54" s="83" t="s">
        <v>71</v>
      </c>
      <c r="B54" s="102" t="s">
        <v>38</v>
      </c>
      <c r="C54" s="107" t="s">
        <v>70</v>
      </c>
      <c r="D54" s="27">
        <v>72</v>
      </c>
      <c r="E54" s="26"/>
      <c r="F54" s="26">
        <v>72</v>
      </c>
      <c r="G54" s="26"/>
      <c r="H54" s="26"/>
      <c r="I54" s="77"/>
      <c r="J54" s="77"/>
      <c r="K54" s="77"/>
      <c r="L54" s="77"/>
      <c r="M54" s="77">
        <v>72</v>
      </c>
      <c r="N54" s="77"/>
    </row>
    <row r="55" spans="1:14" ht="13.5" thickBot="1">
      <c r="A55" s="96" t="s">
        <v>31</v>
      </c>
      <c r="B55" s="108" t="s">
        <v>32</v>
      </c>
      <c r="C55" s="26" t="s">
        <v>58</v>
      </c>
      <c r="D55" s="109">
        <v>80</v>
      </c>
      <c r="E55" s="25">
        <v>40</v>
      </c>
      <c r="F55" s="25">
        <v>40</v>
      </c>
      <c r="G55" s="25"/>
      <c r="H55" s="25">
        <v>40</v>
      </c>
      <c r="I55" s="81"/>
      <c r="J55" s="81"/>
      <c r="K55" s="81"/>
      <c r="L55" s="81"/>
      <c r="M55" s="98">
        <v>20</v>
      </c>
      <c r="N55" s="98">
        <v>20</v>
      </c>
    </row>
    <row r="56" spans="1:14" ht="13.5" thickBot="1">
      <c r="A56" s="176" t="s">
        <v>33</v>
      </c>
      <c r="B56" s="177"/>
      <c r="C56" s="65"/>
      <c r="D56" s="66">
        <f>SUM(D30+D10)</f>
        <v>4598</v>
      </c>
      <c r="E56" s="66">
        <f>SUM(E30+E10)</f>
        <v>994</v>
      </c>
      <c r="F56" s="66">
        <v>4176</v>
      </c>
      <c r="G56" s="66">
        <f>SUM(G30+G10)</f>
        <v>920</v>
      </c>
      <c r="H56" s="66">
        <f>SUM(H30+H10)</f>
        <v>1808</v>
      </c>
      <c r="I56" s="66">
        <v>612</v>
      </c>
      <c r="J56" s="66">
        <f>SUM(J30+J10)</f>
        <v>828</v>
      </c>
      <c r="K56" s="66">
        <v>612</v>
      </c>
      <c r="L56" s="66">
        <v>792</v>
      </c>
      <c r="M56" s="66">
        <v>576</v>
      </c>
      <c r="N56" s="66">
        <f>SUM(N30+N10)</f>
        <v>756</v>
      </c>
    </row>
    <row r="57" spans="1:14" ht="13.5" thickBot="1">
      <c r="A57" s="37" t="s">
        <v>34</v>
      </c>
      <c r="B57" s="38" t="s">
        <v>35</v>
      </c>
      <c r="C57" s="39"/>
      <c r="D57" s="40"/>
      <c r="E57" s="41"/>
      <c r="F57" s="41"/>
      <c r="G57" s="41"/>
      <c r="H57" s="42"/>
      <c r="I57" s="43"/>
      <c r="J57" s="42"/>
      <c r="K57" s="43"/>
      <c r="L57" s="42"/>
      <c r="M57" s="43"/>
      <c r="N57" s="64" t="s">
        <v>106</v>
      </c>
    </row>
    <row r="58" spans="1:14" ht="24.75" customHeight="1">
      <c r="A58" s="150" t="s">
        <v>143</v>
      </c>
      <c r="B58" s="151"/>
      <c r="C58" s="151"/>
      <c r="D58" s="151"/>
      <c r="E58" s="144"/>
      <c r="F58" s="147" t="s">
        <v>42</v>
      </c>
      <c r="G58" s="143" t="s">
        <v>36</v>
      </c>
      <c r="H58" s="144"/>
      <c r="I58" s="44">
        <v>542</v>
      </c>
      <c r="J58" s="45">
        <v>648</v>
      </c>
      <c r="K58" s="44">
        <v>458</v>
      </c>
      <c r="L58" s="45">
        <v>498</v>
      </c>
      <c r="M58" s="44">
        <v>324</v>
      </c>
      <c r="N58" s="45">
        <v>324</v>
      </c>
    </row>
    <row r="59" spans="1:14" ht="12.75">
      <c r="A59" s="152"/>
      <c r="B59" s="153"/>
      <c r="C59" s="153"/>
      <c r="D59" s="153"/>
      <c r="E59" s="154"/>
      <c r="F59" s="148"/>
      <c r="G59" s="145" t="s">
        <v>37</v>
      </c>
      <c r="H59" s="146"/>
      <c r="I59" s="46">
        <v>36</v>
      </c>
      <c r="J59" s="47">
        <v>72</v>
      </c>
      <c r="K59" s="46">
        <v>180</v>
      </c>
      <c r="L59" s="47">
        <v>144</v>
      </c>
      <c r="M59" s="46">
        <v>72</v>
      </c>
      <c r="N59" s="47">
        <v>36</v>
      </c>
    </row>
    <row r="60" spans="1:14" ht="13.5" thickBot="1">
      <c r="A60" s="155"/>
      <c r="B60" s="156"/>
      <c r="C60" s="156"/>
      <c r="D60" s="156"/>
      <c r="E60" s="157"/>
      <c r="F60" s="148"/>
      <c r="G60" s="160" t="s">
        <v>38</v>
      </c>
      <c r="H60" s="161"/>
      <c r="I60" s="48"/>
      <c r="J60" s="49">
        <v>108</v>
      </c>
      <c r="K60" s="48"/>
      <c r="L60" s="49">
        <v>180</v>
      </c>
      <c r="M60" s="48">
        <v>180</v>
      </c>
      <c r="N60" s="49">
        <v>396</v>
      </c>
    </row>
    <row r="61" spans="1:14" ht="12.75">
      <c r="A61" s="150" t="s">
        <v>73</v>
      </c>
      <c r="B61" s="151"/>
      <c r="C61" s="151"/>
      <c r="D61" s="151"/>
      <c r="E61" s="144"/>
      <c r="F61" s="148"/>
      <c r="G61" s="135" t="s">
        <v>39</v>
      </c>
      <c r="H61" s="136"/>
      <c r="I61" s="50"/>
      <c r="J61" s="51">
        <v>2</v>
      </c>
      <c r="K61" s="50"/>
      <c r="L61" s="51">
        <v>4</v>
      </c>
      <c r="M61" s="50">
        <v>2</v>
      </c>
      <c r="N61" s="51">
        <v>3</v>
      </c>
    </row>
    <row r="62" spans="1:14" ht="12.75">
      <c r="A62" s="152"/>
      <c r="B62" s="153"/>
      <c r="C62" s="153"/>
      <c r="D62" s="153"/>
      <c r="E62" s="154"/>
      <c r="F62" s="148"/>
      <c r="G62" s="145" t="s">
        <v>41</v>
      </c>
      <c r="H62" s="146"/>
      <c r="I62" s="52"/>
      <c r="J62" s="53">
        <v>5</v>
      </c>
      <c r="K62" s="52">
        <v>1</v>
      </c>
      <c r="L62" s="53">
        <v>2</v>
      </c>
      <c r="M62" s="52">
        <v>2</v>
      </c>
      <c r="N62" s="53">
        <v>4</v>
      </c>
    </row>
    <row r="63" spans="1:14" ht="13.5" thickBot="1">
      <c r="A63" s="155"/>
      <c r="B63" s="156"/>
      <c r="C63" s="156"/>
      <c r="D63" s="156"/>
      <c r="E63" s="157"/>
      <c r="F63" s="149"/>
      <c r="G63" s="168" t="s">
        <v>40</v>
      </c>
      <c r="H63" s="169"/>
      <c r="I63" s="54"/>
      <c r="J63" s="55">
        <v>5</v>
      </c>
      <c r="K63" s="54"/>
      <c r="L63" s="55">
        <v>2</v>
      </c>
      <c r="M63" s="54"/>
      <c r="N63" s="55">
        <v>4</v>
      </c>
    </row>
  </sheetData>
  <sheetProtection/>
  <mergeCells count="56">
    <mergeCell ref="K46:K47"/>
    <mergeCell ref="L46:L47"/>
    <mergeCell ref="M46:M47"/>
    <mergeCell ref="N46:N47"/>
    <mergeCell ref="F46:F47"/>
    <mergeCell ref="G46:G47"/>
    <mergeCell ref="H46:H47"/>
    <mergeCell ref="I46:I47"/>
    <mergeCell ref="A46:A47"/>
    <mergeCell ref="B46:B47"/>
    <mergeCell ref="D46:D47"/>
    <mergeCell ref="E46:E47"/>
    <mergeCell ref="F41:F42"/>
    <mergeCell ref="G41:G42"/>
    <mergeCell ref="H41:H42"/>
    <mergeCell ref="I41:I42"/>
    <mergeCell ref="A41:A42"/>
    <mergeCell ref="B41:B42"/>
    <mergeCell ref="D41:D42"/>
    <mergeCell ref="E41:E42"/>
    <mergeCell ref="G63:H63"/>
    <mergeCell ref="H6:H7"/>
    <mergeCell ref="A1:N1"/>
    <mergeCell ref="A2:N2"/>
    <mergeCell ref="I6:N6"/>
    <mergeCell ref="A56:B56"/>
    <mergeCell ref="C3:C7"/>
    <mergeCell ref="D4:D7"/>
    <mergeCell ref="E4:E7"/>
    <mergeCell ref="I3:N3"/>
    <mergeCell ref="G60:H60"/>
    <mergeCell ref="K4:L4"/>
    <mergeCell ref="I4:J4"/>
    <mergeCell ref="M4:N4"/>
    <mergeCell ref="L41:L42"/>
    <mergeCell ref="M41:M42"/>
    <mergeCell ref="J41:J42"/>
    <mergeCell ref="K41:K42"/>
    <mergeCell ref="N41:N42"/>
    <mergeCell ref="J46:J47"/>
    <mergeCell ref="G61:H61"/>
    <mergeCell ref="D3:H3"/>
    <mergeCell ref="F4:H4"/>
    <mergeCell ref="G58:H58"/>
    <mergeCell ref="G59:H59"/>
    <mergeCell ref="F58:F63"/>
    <mergeCell ref="A58:E60"/>
    <mergeCell ref="A61:E63"/>
    <mergeCell ref="G62:H62"/>
    <mergeCell ref="A11:B11"/>
    <mergeCell ref="A20:B20"/>
    <mergeCell ref="G5:H5"/>
    <mergeCell ref="A3:A7"/>
    <mergeCell ref="B3:B7"/>
    <mergeCell ref="G6:G7"/>
    <mergeCell ref="F5:F7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cp:lastPrinted>2017-02-18T11:03:50Z</cp:lastPrinted>
  <dcterms:created xsi:type="dcterms:W3CDTF">1996-10-08T23:32:33Z</dcterms:created>
  <dcterms:modified xsi:type="dcterms:W3CDTF">2017-02-18T11:04:18Z</dcterms:modified>
  <cp:category/>
  <cp:version/>
  <cp:contentType/>
  <cp:contentStatus/>
</cp:coreProperties>
</file>