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учебного процесса" sheetId="1" r:id="rId1"/>
  </sheets>
  <definedNames>
    <definedName name="_edn1" localSheetId="0">'план учебного процесса'!$A$15</definedName>
    <definedName name="_edn2" localSheetId="0">'план учебного процесса'!$A$16</definedName>
    <definedName name="_ednref1" localSheetId="0">'план учебного процесса'!$C$1</definedName>
    <definedName name="_ednref2" localSheetId="0">'план учебного процесса'!$I$1</definedName>
  </definedNames>
  <calcPr fullCalcOnLoad="1"/>
</workbook>
</file>

<file path=xl/sharedStrings.xml><?xml version="1.0" encoding="utf-8"?>
<sst xmlns="http://schemas.openxmlformats.org/spreadsheetml/2006/main" count="181" uniqueCount="151">
  <si>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</si>
  <si>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</si>
  <si>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</si>
  <si>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</si>
  <si>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</si>
  <si>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</si>
  <si>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</si>
  <si>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</si>
  <si>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</si>
  <si>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</si>
  <si>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</si>
  <si>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</si>
  <si>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План учебного процесса (основная образовательная программа НПО)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</si>
  <si>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</si>
  <si>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</si>
  <si>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</si>
  <si>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</si>
  <si>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</si>
  <si>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</si>
  <si>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</si>
  <si>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</si>
  <si>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</si>
  <si>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Количество учебных недель</t>
  </si>
  <si>
    <t>О.00</t>
  </si>
  <si>
    <t>Общеобразовательный цикл</t>
  </si>
  <si>
    <t>Обязательная часть циклов ОПОП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</si>
  <si>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</si>
  <si>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</si>
  <si>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</si>
  <si>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</si>
  <si>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</si>
  <si>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</si>
  <si>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</si>
  <si>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</si>
  <si>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</si>
  <si>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</si>
  <si>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</si>
  <si>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</si>
  <si>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</si>
  <si>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</si>
  <si>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</si>
  <si>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</si>
  <si>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</si>
  <si>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</si>
  <si>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Базовые учебные предметы</t>
  </si>
  <si>
    <t>ОД.01</t>
  </si>
  <si>
    <t>Русский язык</t>
  </si>
  <si>
    <t>ОД.02</t>
  </si>
  <si>
    <t>Литература</t>
  </si>
  <si>
    <t>ОД.03</t>
  </si>
  <si>
    <t>Иностранный язык</t>
  </si>
  <si>
    <t>ОД.04</t>
  </si>
  <si>
    <t>История</t>
  </si>
  <si>
    <t>ОД.05</t>
  </si>
  <si>
    <t>ОД.06</t>
  </si>
  <si>
    <t>Химия</t>
  </si>
  <si>
    <t>ОД.07</t>
  </si>
  <si>
    <t>Биология</t>
  </si>
  <si>
    <t>ОД.08</t>
  </si>
  <si>
    <t>ОД.09</t>
  </si>
  <si>
    <t>Основы безопасности жизнедеятельности</t>
  </si>
  <si>
    <t>Профильные учебные предметы</t>
  </si>
  <si>
    <t>ОД.10</t>
  </si>
  <si>
    <t>Математика</t>
  </si>
  <si>
    <t>ОД.11</t>
  </si>
  <si>
    <t>Физика</t>
  </si>
  <si>
    <t>ОД 12</t>
  </si>
  <si>
    <t>5З/9ДЗ/5Э</t>
  </si>
  <si>
    <t>Э</t>
  </si>
  <si>
    <t>ДЗ,Э</t>
  </si>
  <si>
    <t>.-,ДЗ</t>
  </si>
  <si>
    <t>.-ДЗ</t>
  </si>
  <si>
    <t>З,З,З,ДЗ</t>
  </si>
  <si>
    <t>1З/1ДЗ/3Э</t>
  </si>
  <si>
    <t>-, ДЗ, -, Э</t>
  </si>
  <si>
    <t>-,З, -,Э</t>
  </si>
  <si>
    <t>-, Э</t>
  </si>
  <si>
    <t>17нед</t>
  </si>
  <si>
    <t>Информатика и ИКТ</t>
  </si>
  <si>
    <t>ОП.01</t>
  </si>
  <si>
    <t>ДЗ</t>
  </si>
  <si>
    <t>ОП.02</t>
  </si>
  <si>
    <t>ОП.03</t>
  </si>
  <si>
    <t>ОП.04</t>
  </si>
  <si>
    <t>Безопасность жизнедеятельности</t>
  </si>
  <si>
    <t>2 нед.</t>
  </si>
  <si>
    <t>ПМ.01</t>
  </si>
  <si>
    <t>МДК.01.01</t>
  </si>
  <si>
    <t>МДК.01.02</t>
  </si>
  <si>
    <t xml:space="preserve">      </t>
  </si>
  <si>
    <t>УП.01</t>
  </si>
  <si>
    <t>Учебная практика 19нед</t>
  </si>
  <si>
    <t>ПП 01</t>
  </si>
  <si>
    <t>ПМ.02</t>
  </si>
  <si>
    <t>МДК.02.01</t>
  </si>
  <si>
    <t>УП.02</t>
  </si>
  <si>
    <t>З</t>
  </si>
  <si>
    <t>ПП 02</t>
  </si>
  <si>
    <t>Консультации</t>
  </si>
  <si>
    <t>1нед</t>
  </si>
  <si>
    <t>ПМ03</t>
  </si>
  <si>
    <t>З,Э</t>
  </si>
  <si>
    <t>КЭ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</si>
  <si>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</si>
  <si>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</si>
  <si>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</si>
  <si>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</si>
  <si>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ОП 05</t>
  </si>
  <si>
    <t>Допуски и технические измерения</t>
  </si>
  <si>
    <t>ОП 06</t>
  </si>
  <si>
    <t>Основы экономики</t>
  </si>
  <si>
    <t>ОП.07</t>
  </si>
  <si>
    <t>Подготовительно – сварочные  работы</t>
  </si>
  <si>
    <t>Подготовка металла к сварке</t>
  </si>
  <si>
    <t>Технологические приёмы сборки изделий под сварку</t>
  </si>
  <si>
    <t>Сварка и резка металлов из различных сталей , цветных металлов  их сплавов, чугунов во всех пространственных положениях</t>
  </si>
  <si>
    <t>МДК.02.02</t>
  </si>
  <si>
    <t>МДК.02.03</t>
  </si>
  <si>
    <t>МДК.02.04</t>
  </si>
  <si>
    <t>МДК.02.05</t>
  </si>
  <si>
    <t>Оборудование, техника и технология электросварки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</si>
  <si>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</si>
  <si>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</si>
  <si>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металлов</t>
  </si>
  <si>
    <t xml:space="preserve">Технология производства сварных конструкций </t>
  </si>
  <si>
    <t xml:space="preserve">Наплавка дефектов деталей и узлов машин , механизмов конструкций  и отливок под механическую обработку и пробное давление </t>
  </si>
  <si>
    <t>МДК.03.01</t>
  </si>
  <si>
    <t>Наплавка дефектов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</si>
  <si>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</si>
  <si>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</si>
  <si>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</si>
  <si>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 металлов</t>
  </si>
  <si>
    <t>МДК.03.04</t>
  </si>
  <si>
    <t>Технология автоматического и механизированного наплавления</t>
  </si>
  <si>
    <t>ПМ.04</t>
  </si>
  <si>
    <t>Дефектация сварных швов и контроль качества сварных соединений</t>
  </si>
  <si>
    <t>МДК.04.01</t>
  </si>
  <si>
    <t>Дефекты способы испытания сварных швов</t>
  </si>
  <si>
    <t>4З/4ДЗ</t>
  </si>
  <si>
    <t xml:space="preserve">   ДЗ</t>
  </si>
  <si>
    <t>8З/5ДЗ/4КЭ</t>
  </si>
  <si>
    <r>
      <t>Консультации</t>
    </r>
    <r>
      <rPr>
        <sz val="8"/>
        <rFont val="Times New Roman"/>
        <family val="1"/>
      </rPr>
      <t xml:space="preserve"> на учебную группу по 100 часов в год (всего 250 часов.)</t>
    </r>
  </si>
  <si>
    <r>
      <t>Государственная (итоговая) аттестация</t>
    </r>
    <r>
      <rPr>
        <sz val="8"/>
        <rFont val="Times New Roman"/>
        <family val="1"/>
      </rPr>
      <t xml:space="preserve"> Выпускная квалификационная работа</t>
    </r>
  </si>
  <si>
    <t>12З/9ДЗ/4КЭ</t>
  </si>
  <si>
    <t>З,З</t>
  </si>
  <si>
    <t>Шифр и профессия 150709.05 Сварщик (электросварочные и газосварочные работы)</t>
  </si>
  <si>
    <t>17нед.</t>
  </si>
  <si>
    <t xml:space="preserve">22нед </t>
  </si>
  <si>
    <t>21нед</t>
  </si>
  <si>
    <t>16нед.</t>
  </si>
  <si>
    <t>Обществознание(включая экономику и право)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</si>
</sst>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9" fillId="0" borderId="31" xfId="0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8" fillId="0" borderId="29" xfId="0" applyFont="1" applyBorder="1" applyAlignment="1">
      <alignment vertical="top" wrapText="1"/>
    </xf>
    <xf numFmtId="0" fontId="4" fillId="0" borderId="38" xfId="0" applyFont="1" applyBorder="1" applyAlignment="1">
      <alignment horizontal="center"/>
    </xf>
    <xf numFmtId="0" fontId="8" fillId="0" borderId="44" xfId="0" applyFont="1" applyBorder="1" applyAlignment="1">
      <alignment wrapText="1"/>
    </xf>
    <xf numFmtId="0" fontId="10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47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8" fontId="1" fillId="33" borderId="10" xfId="43" applyFont="1" applyFill="1" applyBorder="1" applyAlignment="1">
      <alignment/>
    </xf>
    <xf numFmtId="0" fontId="7" fillId="33" borderId="3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/>
    </xf>
    <xf numFmtId="0" fontId="9" fillId="33" borderId="56" xfId="0" applyFont="1" applyFill="1" applyBorder="1" applyAlignment="1">
      <alignment/>
    </xf>
    <xf numFmtId="0" fontId="4" fillId="33" borderId="5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/>
    </xf>
    <xf numFmtId="0" fontId="7" fillId="33" borderId="35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59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0" fontId="15" fillId="0" borderId="30" xfId="0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8" fillId="0" borderId="33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178" fontId="1" fillId="0" borderId="43" xfId="43" applyFont="1" applyFill="1" applyBorder="1" applyAlignment="1">
      <alignment horizontal="center" vertical="center" textRotation="90" wrapText="1"/>
    </xf>
    <xf numFmtId="178" fontId="1" fillId="0" borderId="63" xfId="43" applyFont="1" applyFill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78" fontId="1" fillId="0" borderId="52" xfId="43" applyFont="1" applyFill="1" applyBorder="1" applyAlignment="1">
      <alignment horizontal="center"/>
    </xf>
    <xf numFmtId="178" fontId="1" fillId="0" borderId="25" xfId="43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9" fillId="0" borderId="65" xfId="0" applyFont="1" applyBorder="1" applyAlignment="1">
      <alignment horizontal="right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4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37">
      <selection activeCell="B41" sqref="B41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9.8515625" style="0" customWidth="1"/>
    <col min="4" max="4" width="7.421875" style="0" customWidth="1"/>
    <col min="5" max="5" width="6.7109375" style="0" customWidth="1"/>
    <col min="6" max="6" width="8.140625" style="0" customWidth="1"/>
    <col min="7" max="7" width="7.00390625" style="0" customWidth="1"/>
    <col min="8" max="8" width="8.57421875" style="0" customWidth="1"/>
    <col min="9" max="9" width="7.57421875" style="0" customWidth="1"/>
    <col min="10" max="10" width="7.8515625" style="0" customWidth="1"/>
    <col min="11" max="11" width="8.28125" style="0" customWidth="1"/>
    <col min="12" max="13" width="8.140625" style="0" customWidth="1"/>
    <col min="14" max="14" width="8.28125" style="0" customWidth="1"/>
  </cols>
  <sheetData>
    <row r="1" spans="1:14" ht="12.75">
      <c r="A1" s="192" t="s">
        <v>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3.5" thickBot="1">
      <c r="A2" s="193" t="s">
        <v>145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6.25" customHeight="1" thickBot="1">
      <c r="A3" s="144" t="s">
        <v>13</v>
      </c>
      <c r="B3" s="147" t="s">
        <v>0</v>
      </c>
      <c r="C3" s="144" t="s">
        <v>19</v>
      </c>
      <c r="D3" s="157" t="s">
        <v>1</v>
      </c>
      <c r="E3" s="158"/>
      <c r="F3" s="158"/>
      <c r="G3" s="158"/>
      <c r="H3" s="159"/>
      <c r="I3" s="201" t="s">
        <v>20</v>
      </c>
      <c r="J3" s="202"/>
      <c r="K3" s="202"/>
      <c r="L3" s="202"/>
      <c r="M3" s="202"/>
      <c r="N3" s="203"/>
    </row>
    <row r="4" spans="1:14" ht="12.75" customHeight="1" thickBot="1">
      <c r="A4" s="145"/>
      <c r="B4" s="148"/>
      <c r="C4" s="145"/>
      <c r="D4" s="144" t="s">
        <v>17</v>
      </c>
      <c r="E4" s="144" t="s">
        <v>14</v>
      </c>
      <c r="F4" s="160" t="s">
        <v>2</v>
      </c>
      <c r="G4" s="161"/>
      <c r="H4" s="162"/>
      <c r="I4" s="185" t="s">
        <v>3</v>
      </c>
      <c r="J4" s="186"/>
      <c r="K4" s="184" t="s">
        <v>21</v>
      </c>
      <c r="L4" s="143"/>
      <c r="M4" s="187" t="s">
        <v>4</v>
      </c>
      <c r="N4" s="143"/>
    </row>
    <row r="5" spans="1:14" ht="30.75" customHeight="1" thickBot="1">
      <c r="A5" s="145"/>
      <c r="B5" s="148"/>
      <c r="C5" s="145"/>
      <c r="D5" s="145"/>
      <c r="E5" s="199"/>
      <c r="F5" s="152" t="s">
        <v>15</v>
      </c>
      <c r="G5" s="142" t="s">
        <v>16</v>
      </c>
      <c r="H5" s="143"/>
      <c r="I5" s="12" t="s">
        <v>5</v>
      </c>
      <c r="J5" s="9" t="s">
        <v>6</v>
      </c>
      <c r="K5" s="12" t="s">
        <v>7</v>
      </c>
      <c r="L5" s="9" t="s">
        <v>8</v>
      </c>
      <c r="M5" s="8" t="s">
        <v>9</v>
      </c>
      <c r="N5" s="9" t="s">
        <v>10</v>
      </c>
    </row>
    <row r="6" spans="1:14" ht="14.25" customHeight="1" thickBot="1">
      <c r="A6" s="145"/>
      <c r="B6" s="148"/>
      <c r="C6" s="145"/>
      <c r="D6" s="145"/>
      <c r="E6" s="199"/>
      <c r="F6" s="153"/>
      <c r="G6" s="150" t="s">
        <v>11</v>
      </c>
      <c r="H6" s="190" t="s">
        <v>18</v>
      </c>
      <c r="I6" s="194" t="s">
        <v>22</v>
      </c>
      <c r="J6" s="195"/>
      <c r="K6" s="195"/>
      <c r="L6" s="195"/>
      <c r="M6" s="195"/>
      <c r="N6" s="195"/>
    </row>
    <row r="7" spans="1:14" ht="57" customHeight="1" thickBot="1">
      <c r="A7" s="146"/>
      <c r="B7" s="149"/>
      <c r="C7" s="146"/>
      <c r="D7" s="198"/>
      <c r="E7" s="200"/>
      <c r="F7" s="154"/>
      <c r="G7" s="151"/>
      <c r="H7" s="191"/>
      <c r="I7" s="18" t="s">
        <v>146</v>
      </c>
      <c r="J7" s="11" t="s">
        <v>147</v>
      </c>
      <c r="K7" s="10" t="s">
        <v>77</v>
      </c>
      <c r="L7" s="11" t="s">
        <v>148</v>
      </c>
      <c r="M7" s="18" t="s">
        <v>149</v>
      </c>
      <c r="N7" s="18" t="s">
        <v>85</v>
      </c>
    </row>
    <row r="8" spans="1:14" ht="13.5" thickBot="1">
      <c r="A8" s="6">
        <v>1</v>
      </c>
      <c r="B8" s="7">
        <v>2</v>
      </c>
      <c r="C8" s="6">
        <v>3</v>
      </c>
      <c r="D8" s="5">
        <v>4</v>
      </c>
      <c r="E8" s="3">
        <v>5</v>
      </c>
      <c r="F8" s="19">
        <v>6</v>
      </c>
      <c r="G8" s="19">
        <v>7</v>
      </c>
      <c r="H8" s="20">
        <v>8</v>
      </c>
      <c r="I8" s="2">
        <v>9</v>
      </c>
      <c r="J8" s="4">
        <v>10</v>
      </c>
      <c r="K8" s="2">
        <v>11</v>
      </c>
      <c r="L8" s="4">
        <v>12</v>
      </c>
      <c r="M8" s="2">
        <v>13</v>
      </c>
      <c r="N8" s="4">
        <v>14</v>
      </c>
    </row>
    <row r="9" spans="1:14" ht="13.5" thickBot="1">
      <c r="A9" s="25"/>
      <c r="B9" s="26"/>
      <c r="C9" s="25"/>
      <c r="D9" s="27">
        <f>SUM(D10+D25)</f>
        <v>4567</v>
      </c>
      <c r="E9" s="27">
        <f>SUM(E10+E25)</f>
        <v>1244</v>
      </c>
      <c r="F9" s="27">
        <f>SUM(I9:N9)</f>
        <v>3307</v>
      </c>
      <c r="G9" s="27">
        <f>SUM(G10+G25)</f>
        <v>808</v>
      </c>
      <c r="H9" s="27">
        <f>SUM(H10+H25)</f>
        <v>1646</v>
      </c>
      <c r="I9" s="28">
        <f aca="true" t="shared" si="0" ref="I9:N9">SUM(I10+I25)</f>
        <v>581</v>
      </c>
      <c r="J9" s="28">
        <f t="shared" si="0"/>
        <v>782</v>
      </c>
      <c r="K9" s="28">
        <f>SUM(K10+K25)</f>
        <v>578</v>
      </c>
      <c r="L9" s="28">
        <f t="shared" si="0"/>
        <v>714</v>
      </c>
      <c r="M9" s="28">
        <f t="shared" si="0"/>
        <v>580</v>
      </c>
      <c r="N9" s="28">
        <f t="shared" si="0"/>
        <v>72</v>
      </c>
    </row>
    <row r="10" spans="1:14" ht="13.5" thickBot="1">
      <c r="A10" s="13" t="s">
        <v>23</v>
      </c>
      <c r="B10" s="14" t="s">
        <v>24</v>
      </c>
      <c r="C10" s="15"/>
      <c r="D10" s="16">
        <f>SUM(D11+D21)</f>
        <v>2584</v>
      </c>
      <c r="E10" s="16">
        <f aca="true" t="shared" si="1" ref="E10:M10">SUM(E11+E21)</f>
        <v>861</v>
      </c>
      <c r="F10" s="16">
        <f t="shared" si="1"/>
        <v>1707</v>
      </c>
      <c r="G10" s="16">
        <f t="shared" si="1"/>
        <v>521</v>
      </c>
      <c r="H10" s="16">
        <f t="shared" si="1"/>
        <v>1202</v>
      </c>
      <c r="I10" s="16">
        <f t="shared" si="1"/>
        <v>434</v>
      </c>
      <c r="J10" s="16">
        <f t="shared" si="1"/>
        <v>520</v>
      </c>
      <c r="K10" s="16">
        <f t="shared" si="1"/>
        <v>289</v>
      </c>
      <c r="L10" s="16">
        <f t="shared" si="1"/>
        <v>348</v>
      </c>
      <c r="M10" s="16">
        <f t="shared" si="1"/>
        <v>116</v>
      </c>
      <c r="N10" s="17"/>
    </row>
    <row r="11" spans="1:14" ht="15.75" thickBot="1">
      <c r="A11" s="178" t="s">
        <v>44</v>
      </c>
      <c r="B11" s="179"/>
      <c r="C11" s="29" t="s">
        <v>67</v>
      </c>
      <c r="D11" s="29">
        <f>SUM(D12:D20)</f>
        <v>1648</v>
      </c>
      <c r="E11" s="29">
        <f aca="true" t="shared" si="2" ref="E11:M11">SUM(E12:E20)</f>
        <v>549</v>
      </c>
      <c r="F11" s="29">
        <f t="shared" si="2"/>
        <v>1099</v>
      </c>
      <c r="G11" s="29">
        <f t="shared" si="2"/>
        <v>351</v>
      </c>
      <c r="H11" s="29">
        <f t="shared" si="2"/>
        <v>748</v>
      </c>
      <c r="I11" s="29">
        <f t="shared" si="2"/>
        <v>270</v>
      </c>
      <c r="J11" s="29">
        <f t="shared" si="2"/>
        <v>340</v>
      </c>
      <c r="K11" s="29">
        <f t="shared" si="2"/>
        <v>163</v>
      </c>
      <c r="L11" s="29">
        <f t="shared" si="2"/>
        <v>210</v>
      </c>
      <c r="M11" s="29">
        <f t="shared" si="2"/>
        <v>116</v>
      </c>
      <c r="N11" s="1"/>
    </row>
    <row r="12" spans="1:14" ht="13.5" thickBot="1">
      <c r="A12" s="21" t="s">
        <v>45</v>
      </c>
      <c r="B12" s="22" t="s">
        <v>46</v>
      </c>
      <c r="C12" s="140" t="s">
        <v>101</v>
      </c>
      <c r="D12" s="99">
        <v>117</v>
      </c>
      <c r="E12" s="99">
        <v>39</v>
      </c>
      <c r="F12" s="99">
        <v>78</v>
      </c>
      <c r="G12" s="99">
        <v>10</v>
      </c>
      <c r="H12" s="99">
        <v>68</v>
      </c>
      <c r="I12" s="99">
        <v>17</v>
      </c>
      <c r="J12" s="99">
        <v>23</v>
      </c>
      <c r="K12" s="99">
        <v>16</v>
      </c>
      <c r="L12" s="101">
        <v>22</v>
      </c>
      <c r="M12" s="99"/>
      <c r="N12" s="102"/>
    </row>
    <row r="13" spans="1:14" ht="13.5" thickBot="1">
      <c r="A13" s="21" t="s">
        <v>47</v>
      </c>
      <c r="B13" s="22" t="s">
        <v>48</v>
      </c>
      <c r="C13" s="141"/>
      <c r="D13" s="99">
        <v>292</v>
      </c>
      <c r="E13" s="99">
        <v>97</v>
      </c>
      <c r="F13" s="99">
        <v>195</v>
      </c>
      <c r="G13" s="99"/>
      <c r="H13" s="99">
        <v>195</v>
      </c>
      <c r="I13" s="99">
        <v>54</v>
      </c>
      <c r="J13" s="99">
        <v>74</v>
      </c>
      <c r="K13" s="99">
        <v>40</v>
      </c>
      <c r="L13" s="99">
        <v>27</v>
      </c>
      <c r="M13" s="99"/>
      <c r="N13" s="102"/>
    </row>
    <row r="14" spans="1:14" ht="13.5" thickBot="1">
      <c r="A14" s="21" t="s">
        <v>49</v>
      </c>
      <c r="B14" s="22" t="s">
        <v>50</v>
      </c>
      <c r="C14" s="30" t="s">
        <v>80</v>
      </c>
      <c r="D14" s="99">
        <v>234</v>
      </c>
      <c r="E14" s="99">
        <v>78</v>
      </c>
      <c r="F14" s="99">
        <v>156</v>
      </c>
      <c r="G14" s="99"/>
      <c r="H14" s="99">
        <v>156</v>
      </c>
      <c r="I14" s="99">
        <v>34</v>
      </c>
      <c r="J14" s="99">
        <v>44</v>
      </c>
      <c r="K14" s="99">
        <v>34</v>
      </c>
      <c r="L14" s="99">
        <v>44</v>
      </c>
      <c r="M14" s="99"/>
      <c r="N14" s="102"/>
    </row>
    <row r="15" spans="1:14" ht="13.5" thickBot="1">
      <c r="A15" s="21" t="s">
        <v>51</v>
      </c>
      <c r="B15" s="22" t="s">
        <v>52</v>
      </c>
      <c r="C15" s="137" t="s">
        <v>68</v>
      </c>
      <c r="D15" s="99">
        <v>176</v>
      </c>
      <c r="E15" s="99">
        <v>59</v>
      </c>
      <c r="F15" s="99">
        <v>117</v>
      </c>
      <c r="G15" s="99">
        <v>117</v>
      </c>
      <c r="H15" s="99"/>
      <c r="I15" s="99">
        <v>51</v>
      </c>
      <c r="J15" s="99">
        <v>66</v>
      </c>
      <c r="K15" s="99"/>
      <c r="L15" s="99"/>
      <c r="M15" s="99"/>
      <c r="N15" s="102"/>
    </row>
    <row r="16" spans="1:14" ht="17.25" customHeight="1" thickBot="1">
      <c r="A16" s="21" t="s">
        <v>53</v>
      </c>
      <c r="B16" s="136" t="s">
        <v>150</v>
      </c>
      <c r="C16" s="31" t="s">
        <v>69</v>
      </c>
      <c r="D16" s="99">
        <v>234</v>
      </c>
      <c r="E16" s="99">
        <v>78</v>
      </c>
      <c r="F16" s="99">
        <v>156</v>
      </c>
      <c r="G16" s="99">
        <v>156</v>
      </c>
      <c r="H16" s="99"/>
      <c r="I16" s="99"/>
      <c r="J16" s="99"/>
      <c r="K16" s="99">
        <v>34</v>
      </c>
      <c r="L16" s="99">
        <v>40</v>
      </c>
      <c r="M16" s="99">
        <v>82</v>
      </c>
      <c r="N16" s="103"/>
    </row>
    <row r="17" spans="1:14" ht="13.5" thickBot="1">
      <c r="A17" s="21" t="s">
        <v>54</v>
      </c>
      <c r="B17" s="22" t="s">
        <v>55</v>
      </c>
      <c r="C17" s="30" t="s">
        <v>70</v>
      </c>
      <c r="D17" s="99">
        <v>117</v>
      </c>
      <c r="E17" s="99">
        <v>39</v>
      </c>
      <c r="F17" s="99">
        <v>78</v>
      </c>
      <c r="G17" s="99">
        <v>36</v>
      </c>
      <c r="H17" s="99">
        <v>42</v>
      </c>
      <c r="I17" s="99">
        <v>34</v>
      </c>
      <c r="J17" s="99">
        <v>44</v>
      </c>
      <c r="K17" s="99"/>
      <c r="L17" s="99"/>
      <c r="M17" s="99"/>
      <c r="N17" s="102"/>
    </row>
    <row r="18" spans="1:14" ht="13.5" thickBot="1">
      <c r="A18" s="21" t="s">
        <v>56</v>
      </c>
      <c r="B18" s="22" t="s">
        <v>57</v>
      </c>
      <c r="C18" s="30" t="s">
        <v>71</v>
      </c>
      <c r="D18" s="99">
        <v>117</v>
      </c>
      <c r="E18" s="99">
        <v>39</v>
      </c>
      <c r="F18" s="99">
        <v>78</v>
      </c>
      <c r="G18" s="99">
        <v>10</v>
      </c>
      <c r="H18" s="99">
        <v>68</v>
      </c>
      <c r="I18" s="99"/>
      <c r="J18" s="99"/>
      <c r="K18" s="99"/>
      <c r="L18" s="99">
        <v>44</v>
      </c>
      <c r="M18" s="99">
        <v>34</v>
      </c>
      <c r="N18" s="102"/>
    </row>
    <row r="19" spans="1:14" ht="13.5" thickBot="1">
      <c r="A19" s="21" t="s">
        <v>58</v>
      </c>
      <c r="B19" s="22" t="s">
        <v>33</v>
      </c>
      <c r="C19" s="31" t="s">
        <v>72</v>
      </c>
      <c r="D19" s="99">
        <v>256</v>
      </c>
      <c r="E19" s="99">
        <v>85</v>
      </c>
      <c r="F19" s="99">
        <f>SUM(I19+J19+K19+L19)</f>
        <v>171</v>
      </c>
      <c r="G19" s="99">
        <v>6</v>
      </c>
      <c r="H19" s="99">
        <v>165</v>
      </c>
      <c r="I19" s="99">
        <v>45</v>
      </c>
      <c r="J19" s="99">
        <v>54</v>
      </c>
      <c r="K19" s="99">
        <v>39</v>
      </c>
      <c r="L19" s="99">
        <v>33</v>
      </c>
      <c r="M19" s="99"/>
      <c r="N19" s="102"/>
    </row>
    <row r="20" spans="1:14" ht="13.5" thickBot="1">
      <c r="A20" s="21" t="s">
        <v>59</v>
      </c>
      <c r="B20" s="22" t="s">
        <v>60</v>
      </c>
      <c r="C20" s="31" t="s">
        <v>70</v>
      </c>
      <c r="D20" s="99">
        <v>105</v>
      </c>
      <c r="E20" s="99">
        <v>35</v>
      </c>
      <c r="F20" s="99">
        <v>70</v>
      </c>
      <c r="G20" s="99">
        <v>16</v>
      </c>
      <c r="H20" s="99">
        <v>54</v>
      </c>
      <c r="I20" s="99">
        <v>35</v>
      </c>
      <c r="J20" s="99">
        <v>35</v>
      </c>
      <c r="K20" s="99"/>
      <c r="L20" s="99"/>
      <c r="M20" s="99"/>
      <c r="N20" s="102"/>
    </row>
    <row r="21" spans="1:14" ht="19.5" customHeight="1" thickBot="1">
      <c r="A21" s="138" t="s">
        <v>61</v>
      </c>
      <c r="B21" s="139"/>
      <c r="C21" s="32" t="s">
        <v>73</v>
      </c>
      <c r="D21" s="104">
        <f>SUM(D22+D23+D24)</f>
        <v>936</v>
      </c>
      <c r="E21" s="104">
        <f aca="true" t="shared" si="3" ref="E21:M21">SUM(E22+E23+E24)</f>
        <v>312</v>
      </c>
      <c r="F21" s="104">
        <f t="shared" si="3"/>
        <v>608</v>
      </c>
      <c r="G21" s="104">
        <f t="shared" si="3"/>
        <v>170</v>
      </c>
      <c r="H21" s="104">
        <f t="shared" si="3"/>
        <v>454</v>
      </c>
      <c r="I21" s="104">
        <f t="shared" si="3"/>
        <v>164</v>
      </c>
      <c r="J21" s="104">
        <f t="shared" si="3"/>
        <v>180</v>
      </c>
      <c r="K21" s="104">
        <f t="shared" si="3"/>
        <v>126</v>
      </c>
      <c r="L21" s="104">
        <f t="shared" si="3"/>
        <v>138</v>
      </c>
      <c r="M21" s="104">
        <f t="shared" si="3"/>
        <v>0</v>
      </c>
      <c r="N21" s="102"/>
    </row>
    <row r="22" spans="1:14" ht="13.5" thickBot="1">
      <c r="A22" s="21" t="s">
        <v>62</v>
      </c>
      <c r="B22" s="22" t="s">
        <v>63</v>
      </c>
      <c r="C22" s="30" t="s">
        <v>74</v>
      </c>
      <c r="D22" s="99">
        <v>468</v>
      </c>
      <c r="E22" s="99">
        <v>156</v>
      </c>
      <c r="F22" s="104">
        <f>SUM(I22+J22+K22+L22+M22)</f>
        <v>312</v>
      </c>
      <c r="G22" s="99">
        <v>92</v>
      </c>
      <c r="H22" s="99">
        <v>220</v>
      </c>
      <c r="I22" s="99">
        <v>62</v>
      </c>
      <c r="J22" s="99">
        <v>84</v>
      </c>
      <c r="K22" s="99">
        <v>78</v>
      </c>
      <c r="L22" s="99">
        <v>88</v>
      </c>
      <c r="M22" s="99"/>
      <c r="N22" s="102"/>
    </row>
    <row r="23" spans="1:14" ht="13.5" thickBot="1">
      <c r="A23" s="21" t="s">
        <v>64</v>
      </c>
      <c r="B23" s="22" t="s">
        <v>65</v>
      </c>
      <c r="C23" s="30" t="s">
        <v>75</v>
      </c>
      <c r="D23" s="99">
        <v>291</v>
      </c>
      <c r="E23" s="99">
        <v>97</v>
      </c>
      <c r="F23" s="104">
        <f>SUM(I23+J23+K23+L23+M23)</f>
        <v>178</v>
      </c>
      <c r="G23" s="99">
        <v>50</v>
      </c>
      <c r="H23" s="99">
        <v>144</v>
      </c>
      <c r="I23" s="99">
        <v>34</v>
      </c>
      <c r="J23" s="99">
        <v>46</v>
      </c>
      <c r="K23" s="99">
        <v>48</v>
      </c>
      <c r="L23" s="101">
        <v>50</v>
      </c>
      <c r="M23" s="99"/>
      <c r="N23" s="102"/>
    </row>
    <row r="24" spans="1:14" ht="13.5" thickBot="1">
      <c r="A24" s="23" t="s">
        <v>66</v>
      </c>
      <c r="B24" s="24" t="s">
        <v>78</v>
      </c>
      <c r="C24" s="137" t="s">
        <v>76</v>
      </c>
      <c r="D24" s="99">
        <v>177</v>
      </c>
      <c r="E24" s="99">
        <v>59</v>
      </c>
      <c r="F24" s="104">
        <f>SUM(I24+J24+K24+L24+M24)</f>
        <v>118</v>
      </c>
      <c r="G24" s="99">
        <v>28</v>
      </c>
      <c r="H24" s="99">
        <v>90</v>
      </c>
      <c r="I24" s="99">
        <v>68</v>
      </c>
      <c r="J24" s="99">
        <v>50</v>
      </c>
      <c r="K24" s="99"/>
      <c r="L24" s="99"/>
      <c r="M24" s="99"/>
      <c r="N24" s="102"/>
    </row>
    <row r="25" spans="1:14" ht="13.5" thickBot="1">
      <c r="A25" s="53"/>
      <c r="B25" s="54" t="s">
        <v>25</v>
      </c>
      <c r="C25" s="55" t="s">
        <v>143</v>
      </c>
      <c r="D25" s="105">
        <f>SUM(D26+D34)</f>
        <v>1983</v>
      </c>
      <c r="E25" s="105">
        <f>SUM(E26+E34)</f>
        <v>383</v>
      </c>
      <c r="F25" s="105">
        <f>SUM(F26+F34)</f>
        <v>1600</v>
      </c>
      <c r="G25" s="105">
        <f aca="true" t="shared" si="4" ref="G25:N25">SUM(G26+G34)</f>
        <v>287</v>
      </c>
      <c r="H25" s="105">
        <f t="shared" si="4"/>
        <v>444</v>
      </c>
      <c r="I25" s="105">
        <f t="shared" si="4"/>
        <v>147</v>
      </c>
      <c r="J25" s="105">
        <f t="shared" si="4"/>
        <v>262</v>
      </c>
      <c r="K25" s="105">
        <f t="shared" si="4"/>
        <v>289</v>
      </c>
      <c r="L25" s="105">
        <f t="shared" si="4"/>
        <v>366</v>
      </c>
      <c r="M25" s="105">
        <f t="shared" si="4"/>
        <v>464</v>
      </c>
      <c r="N25" s="105">
        <f t="shared" si="4"/>
        <v>72</v>
      </c>
    </row>
    <row r="26" spans="1:14" ht="13.5" thickBot="1">
      <c r="A26" s="56" t="s">
        <v>26</v>
      </c>
      <c r="B26" s="57" t="s">
        <v>27</v>
      </c>
      <c r="C26" s="98" t="s">
        <v>138</v>
      </c>
      <c r="D26" s="106">
        <f>SUM(D27:D33)</f>
        <v>426</v>
      </c>
      <c r="E26" s="106">
        <f>SUM(E27:E33)</f>
        <v>142</v>
      </c>
      <c r="F26" s="106">
        <f>SUM(F27:F33)</f>
        <v>284</v>
      </c>
      <c r="G26" s="106">
        <f aca="true" t="shared" si="5" ref="G26:N26">SUM(G27:G33)</f>
        <v>117</v>
      </c>
      <c r="H26" s="106">
        <f t="shared" si="5"/>
        <v>167</v>
      </c>
      <c r="I26" s="106">
        <f t="shared" si="5"/>
        <v>0</v>
      </c>
      <c r="J26" s="106">
        <f t="shared" si="5"/>
        <v>0</v>
      </c>
      <c r="K26" s="106">
        <f t="shared" si="5"/>
        <v>39</v>
      </c>
      <c r="L26" s="106">
        <f t="shared" si="5"/>
        <v>101</v>
      </c>
      <c r="M26" s="106">
        <f t="shared" si="5"/>
        <v>144</v>
      </c>
      <c r="N26" s="106">
        <f t="shared" si="5"/>
        <v>0</v>
      </c>
    </row>
    <row r="27" spans="1:14" ht="13.5" thickBot="1">
      <c r="A27" s="58" t="s">
        <v>79</v>
      </c>
      <c r="B27" s="59" t="s">
        <v>103</v>
      </c>
      <c r="C27" s="60" t="s">
        <v>80</v>
      </c>
      <c r="D27" s="107">
        <v>54</v>
      </c>
      <c r="E27" s="107">
        <v>18</v>
      </c>
      <c r="F27" s="107">
        <v>36</v>
      </c>
      <c r="G27" s="107">
        <v>16</v>
      </c>
      <c r="H27" s="107">
        <v>20</v>
      </c>
      <c r="I27" s="107"/>
      <c r="J27" s="107"/>
      <c r="K27" s="107"/>
      <c r="L27" s="107"/>
      <c r="M27" s="107">
        <v>36</v>
      </c>
      <c r="N27" s="108"/>
    </row>
    <row r="28" spans="1:14" ht="13.5" thickBot="1">
      <c r="A28" s="37" t="s">
        <v>81</v>
      </c>
      <c r="B28" s="33" t="s">
        <v>104</v>
      </c>
      <c r="C28" s="61" t="s">
        <v>80</v>
      </c>
      <c r="D28" s="109">
        <v>54</v>
      </c>
      <c r="E28" s="110">
        <v>18</v>
      </c>
      <c r="F28" s="110">
        <v>36</v>
      </c>
      <c r="G28" s="110">
        <v>16</v>
      </c>
      <c r="H28" s="110">
        <v>20</v>
      </c>
      <c r="I28" s="110"/>
      <c r="J28" s="110"/>
      <c r="K28" s="110"/>
      <c r="L28" s="110"/>
      <c r="M28" s="111">
        <v>36</v>
      </c>
      <c r="N28" s="112"/>
    </row>
    <row r="29" spans="1:14" ht="13.5" thickBot="1">
      <c r="A29" s="62" t="s">
        <v>82</v>
      </c>
      <c r="B29" s="33" t="s">
        <v>105</v>
      </c>
      <c r="C29" s="63" t="s">
        <v>96</v>
      </c>
      <c r="D29" s="113">
        <v>54</v>
      </c>
      <c r="E29" s="113">
        <v>18</v>
      </c>
      <c r="F29" s="113">
        <v>36</v>
      </c>
      <c r="G29" s="113">
        <v>16</v>
      </c>
      <c r="H29" s="113">
        <v>20</v>
      </c>
      <c r="I29" s="113"/>
      <c r="J29" s="113"/>
      <c r="K29" s="113"/>
      <c r="L29" s="113"/>
      <c r="M29" s="113">
        <v>36</v>
      </c>
      <c r="N29" s="112"/>
    </row>
    <row r="30" spans="1:14" ht="13.5" thickBot="1">
      <c r="A30" s="62" t="s">
        <v>83</v>
      </c>
      <c r="B30" s="33" t="s">
        <v>106</v>
      </c>
      <c r="C30" s="46" t="s">
        <v>96</v>
      </c>
      <c r="D30" s="114">
        <v>54</v>
      </c>
      <c r="E30" s="115">
        <v>18</v>
      </c>
      <c r="F30" s="115">
        <v>36</v>
      </c>
      <c r="G30" s="115">
        <v>20</v>
      </c>
      <c r="H30" s="115">
        <v>16</v>
      </c>
      <c r="I30" s="115"/>
      <c r="J30" s="108"/>
      <c r="K30" s="108"/>
      <c r="L30" s="108">
        <v>36</v>
      </c>
      <c r="M30" s="108"/>
      <c r="N30" s="112"/>
    </row>
    <row r="31" spans="1:14" ht="13.5" thickBot="1">
      <c r="A31" s="62" t="s">
        <v>107</v>
      </c>
      <c r="B31" s="64" t="s">
        <v>108</v>
      </c>
      <c r="C31" s="65" t="s">
        <v>96</v>
      </c>
      <c r="D31" s="116">
        <v>54</v>
      </c>
      <c r="E31" s="116">
        <v>18</v>
      </c>
      <c r="F31" s="116">
        <v>36</v>
      </c>
      <c r="G31" s="116">
        <v>15</v>
      </c>
      <c r="H31" s="116">
        <v>21</v>
      </c>
      <c r="I31" s="116"/>
      <c r="J31" s="116"/>
      <c r="K31" s="116"/>
      <c r="L31" s="116">
        <v>36</v>
      </c>
      <c r="M31" s="116"/>
      <c r="N31" s="117"/>
    </row>
    <row r="32" spans="1:14" ht="13.5" thickBot="1">
      <c r="A32" s="62" t="s">
        <v>109</v>
      </c>
      <c r="B32" s="33" t="s">
        <v>110</v>
      </c>
      <c r="C32" s="34" t="s">
        <v>80</v>
      </c>
      <c r="D32" s="115">
        <v>54</v>
      </c>
      <c r="E32" s="115">
        <v>18</v>
      </c>
      <c r="F32" s="115">
        <v>36</v>
      </c>
      <c r="G32" s="115">
        <v>26</v>
      </c>
      <c r="H32" s="115">
        <v>10</v>
      </c>
      <c r="I32" s="115"/>
      <c r="J32" s="115"/>
      <c r="K32" s="115"/>
      <c r="L32" s="115"/>
      <c r="M32" s="115">
        <v>36</v>
      </c>
      <c r="N32" s="118"/>
    </row>
    <row r="33" spans="1:14" ht="13.5" thickBot="1">
      <c r="A33" s="62" t="s">
        <v>111</v>
      </c>
      <c r="B33" s="33" t="s">
        <v>84</v>
      </c>
      <c r="C33" s="34" t="s">
        <v>80</v>
      </c>
      <c r="D33" s="115">
        <v>102</v>
      </c>
      <c r="E33" s="115">
        <v>34</v>
      </c>
      <c r="F33" s="115">
        <v>68</v>
      </c>
      <c r="G33" s="115">
        <v>8</v>
      </c>
      <c r="H33" s="115">
        <v>60</v>
      </c>
      <c r="I33" s="115"/>
      <c r="J33" s="115"/>
      <c r="K33" s="115">
        <v>39</v>
      </c>
      <c r="L33" s="115">
        <v>29</v>
      </c>
      <c r="M33" s="115"/>
      <c r="N33" s="118"/>
    </row>
    <row r="34" spans="1:14" ht="12.75">
      <c r="A34" s="66" t="s">
        <v>28</v>
      </c>
      <c r="B34" s="57" t="s">
        <v>29</v>
      </c>
      <c r="C34" s="67"/>
      <c r="D34" s="106">
        <f>SUM(D35+D60)</f>
        <v>1557</v>
      </c>
      <c r="E34" s="106">
        <f aca="true" t="shared" si="6" ref="E34:N34">SUM(E35+E60)</f>
        <v>241</v>
      </c>
      <c r="F34" s="106">
        <f t="shared" si="6"/>
        <v>1316</v>
      </c>
      <c r="G34" s="106">
        <f t="shared" si="6"/>
        <v>170</v>
      </c>
      <c r="H34" s="106">
        <f t="shared" si="6"/>
        <v>277</v>
      </c>
      <c r="I34" s="106">
        <f t="shared" si="6"/>
        <v>147</v>
      </c>
      <c r="J34" s="106">
        <f t="shared" si="6"/>
        <v>262</v>
      </c>
      <c r="K34" s="106">
        <f t="shared" si="6"/>
        <v>250</v>
      </c>
      <c r="L34" s="106">
        <f t="shared" si="6"/>
        <v>265</v>
      </c>
      <c r="M34" s="106">
        <f t="shared" si="6"/>
        <v>320</v>
      </c>
      <c r="N34" s="106">
        <f t="shared" si="6"/>
        <v>72</v>
      </c>
    </row>
    <row r="35" spans="1:14" ht="13.5" thickBot="1">
      <c r="A35" s="68" t="s">
        <v>30</v>
      </c>
      <c r="B35" s="69" t="s">
        <v>31</v>
      </c>
      <c r="C35" s="52" t="s">
        <v>140</v>
      </c>
      <c r="D35" s="119">
        <f>SUM(D36+D41+D49+D56)</f>
        <v>1493</v>
      </c>
      <c r="E35" s="119">
        <f aca="true" t="shared" si="7" ref="E35:N35">SUM(E36+E41+E49+E56)</f>
        <v>209</v>
      </c>
      <c r="F35" s="119">
        <f t="shared" si="7"/>
        <v>1284</v>
      </c>
      <c r="G35" s="119">
        <f t="shared" si="7"/>
        <v>170</v>
      </c>
      <c r="H35" s="119">
        <f t="shared" si="7"/>
        <v>245</v>
      </c>
      <c r="I35" s="119">
        <f t="shared" si="7"/>
        <v>147</v>
      </c>
      <c r="J35" s="119">
        <f t="shared" si="7"/>
        <v>262</v>
      </c>
      <c r="K35" s="119">
        <f t="shared" si="7"/>
        <v>250</v>
      </c>
      <c r="L35" s="119">
        <f t="shared" si="7"/>
        <v>265</v>
      </c>
      <c r="M35" s="119">
        <f t="shared" si="7"/>
        <v>288</v>
      </c>
      <c r="N35" s="119">
        <f t="shared" si="7"/>
        <v>72</v>
      </c>
    </row>
    <row r="36" spans="1:14" ht="13.5" thickBot="1">
      <c r="A36" s="70" t="s">
        <v>86</v>
      </c>
      <c r="B36" s="71" t="s">
        <v>112</v>
      </c>
      <c r="C36" s="45" t="s">
        <v>102</v>
      </c>
      <c r="D36" s="120">
        <f>SUM(D37:D40)</f>
        <v>184</v>
      </c>
      <c r="E36" s="120">
        <f aca="true" t="shared" si="8" ref="E36:M36">SUM(E37:E40)</f>
        <v>37</v>
      </c>
      <c r="F36" s="120">
        <f t="shared" si="8"/>
        <v>147</v>
      </c>
      <c r="G36" s="120">
        <f t="shared" si="8"/>
        <v>29</v>
      </c>
      <c r="H36" s="120">
        <f t="shared" si="8"/>
        <v>46</v>
      </c>
      <c r="I36" s="120">
        <f t="shared" si="8"/>
        <v>147</v>
      </c>
      <c r="J36" s="120">
        <f t="shared" si="8"/>
        <v>0</v>
      </c>
      <c r="K36" s="120">
        <f t="shared" si="8"/>
        <v>0</v>
      </c>
      <c r="L36" s="120">
        <f t="shared" si="8"/>
        <v>0</v>
      </c>
      <c r="M36" s="120">
        <f t="shared" si="8"/>
        <v>0</v>
      </c>
      <c r="N36" s="121"/>
    </row>
    <row r="37" spans="1:14" ht="23.25" thickBot="1">
      <c r="A37" s="58" t="s">
        <v>87</v>
      </c>
      <c r="B37" s="72" t="s">
        <v>113</v>
      </c>
      <c r="C37" s="132" t="s">
        <v>139</v>
      </c>
      <c r="D37" s="122">
        <v>58</v>
      </c>
      <c r="E37" s="40">
        <v>19</v>
      </c>
      <c r="F37" s="40">
        <v>39</v>
      </c>
      <c r="G37" s="40">
        <v>14</v>
      </c>
      <c r="H37" s="40">
        <v>25</v>
      </c>
      <c r="I37" s="40">
        <v>39</v>
      </c>
      <c r="J37" s="40"/>
      <c r="K37" s="40"/>
      <c r="L37" s="40"/>
      <c r="M37" s="40"/>
      <c r="N37" s="40"/>
    </row>
    <row r="38" spans="1:14" ht="27" customHeight="1" thickBot="1">
      <c r="A38" s="42" t="s">
        <v>88</v>
      </c>
      <c r="B38" s="44" t="s">
        <v>114</v>
      </c>
      <c r="C38" s="133" t="s">
        <v>89</v>
      </c>
      <c r="D38" s="123">
        <v>54</v>
      </c>
      <c r="E38" s="124">
        <v>18</v>
      </c>
      <c r="F38" s="124">
        <v>36</v>
      </c>
      <c r="G38" s="124">
        <v>15</v>
      </c>
      <c r="H38" s="124">
        <v>21</v>
      </c>
      <c r="I38" s="124">
        <v>36</v>
      </c>
      <c r="J38" s="124"/>
      <c r="K38" s="124"/>
      <c r="L38" s="124"/>
      <c r="M38" s="124"/>
      <c r="N38" s="124"/>
    </row>
    <row r="39" spans="1:14" ht="13.5" thickBot="1">
      <c r="A39" s="37" t="s">
        <v>90</v>
      </c>
      <c r="B39" s="64" t="s">
        <v>91</v>
      </c>
      <c r="C39" s="49" t="s">
        <v>96</v>
      </c>
      <c r="D39" s="125">
        <v>36</v>
      </c>
      <c r="E39" s="40"/>
      <c r="F39" s="40">
        <v>36</v>
      </c>
      <c r="G39" s="40"/>
      <c r="H39" s="40"/>
      <c r="I39" s="40">
        <v>36</v>
      </c>
      <c r="J39" s="40"/>
      <c r="K39" s="40"/>
      <c r="L39" s="40"/>
      <c r="M39" s="40"/>
      <c r="N39" s="40"/>
    </row>
    <row r="40" spans="1:14" ht="13.5" thickBot="1">
      <c r="A40" s="37" t="s">
        <v>92</v>
      </c>
      <c r="B40" s="41" t="s">
        <v>39</v>
      </c>
      <c r="C40" s="47"/>
      <c r="D40" s="125">
        <v>36</v>
      </c>
      <c r="E40" s="40"/>
      <c r="F40" s="40">
        <v>36</v>
      </c>
      <c r="G40" s="40"/>
      <c r="H40" s="40"/>
      <c r="I40" s="40">
        <v>36</v>
      </c>
      <c r="J40" s="40"/>
      <c r="K40" s="40"/>
      <c r="L40" s="40"/>
      <c r="M40" s="40"/>
      <c r="N40" s="40"/>
    </row>
    <row r="41" spans="1:14" ht="45" customHeight="1" thickBot="1">
      <c r="A41" s="43" t="s">
        <v>93</v>
      </c>
      <c r="B41" s="204" t="s">
        <v>115</v>
      </c>
      <c r="C41" s="36" t="s">
        <v>102</v>
      </c>
      <c r="D41" s="126">
        <f>SUM(D42:D48)</f>
        <v>895</v>
      </c>
      <c r="E41" s="126">
        <f aca="true" t="shared" si="9" ref="E41:N41">SUM(E42:E48)</f>
        <v>118</v>
      </c>
      <c r="F41" s="126">
        <f t="shared" si="9"/>
        <v>777</v>
      </c>
      <c r="G41" s="126">
        <f t="shared" si="9"/>
        <v>91</v>
      </c>
      <c r="H41" s="126">
        <f t="shared" si="9"/>
        <v>141</v>
      </c>
      <c r="I41" s="126">
        <f t="shared" si="9"/>
        <v>0</v>
      </c>
      <c r="J41" s="126">
        <f t="shared" si="9"/>
        <v>262</v>
      </c>
      <c r="K41" s="126">
        <f t="shared" si="9"/>
        <v>250</v>
      </c>
      <c r="L41" s="126">
        <f t="shared" si="9"/>
        <v>265</v>
      </c>
      <c r="M41" s="126">
        <f t="shared" si="9"/>
        <v>0</v>
      </c>
      <c r="N41" s="126">
        <f t="shared" si="9"/>
        <v>0</v>
      </c>
    </row>
    <row r="42" spans="1:14" ht="23.25" thickBot="1">
      <c r="A42" s="58" t="s">
        <v>94</v>
      </c>
      <c r="B42" s="73" t="s">
        <v>120</v>
      </c>
      <c r="C42" s="134" t="s">
        <v>80</v>
      </c>
      <c r="D42" s="121">
        <v>72</v>
      </c>
      <c r="E42" s="121">
        <v>24</v>
      </c>
      <c r="F42" s="121">
        <v>48</v>
      </c>
      <c r="G42" s="121">
        <v>20</v>
      </c>
      <c r="H42" s="121">
        <v>28</v>
      </c>
      <c r="I42" s="121"/>
      <c r="J42" s="121">
        <v>48</v>
      </c>
      <c r="K42" s="121"/>
      <c r="L42" s="121"/>
      <c r="M42" s="121"/>
      <c r="N42" s="121"/>
    </row>
    <row r="43" spans="1:14" ht="23.25" thickBot="1">
      <c r="A43" s="37" t="s">
        <v>116</v>
      </c>
      <c r="B43" s="73" t="s">
        <v>121</v>
      </c>
      <c r="C43" s="135"/>
      <c r="D43" s="40">
        <v>51</v>
      </c>
      <c r="E43" s="40">
        <v>17</v>
      </c>
      <c r="F43" s="40">
        <v>34</v>
      </c>
      <c r="G43" s="40">
        <v>14</v>
      </c>
      <c r="H43" s="40">
        <v>20</v>
      </c>
      <c r="I43" s="40"/>
      <c r="J43" s="40">
        <v>34</v>
      </c>
      <c r="K43" s="40"/>
      <c r="L43" s="40"/>
      <c r="M43" s="40"/>
      <c r="N43" s="40"/>
    </row>
    <row r="44" spans="1:14" ht="34.5" thickBot="1">
      <c r="A44" s="37" t="s">
        <v>117</v>
      </c>
      <c r="B44" s="73" t="s">
        <v>122</v>
      </c>
      <c r="C44" s="100" t="s">
        <v>68</v>
      </c>
      <c r="D44" s="40">
        <v>54</v>
      </c>
      <c r="E44" s="40">
        <v>18</v>
      </c>
      <c r="F44" s="40">
        <v>36</v>
      </c>
      <c r="G44" s="40">
        <v>15</v>
      </c>
      <c r="H44" s="40">
        <v>21</v>
      </c>
      <c r="I44" s="40"/>
      <c r="J44" s="40"/>
      <c r="K44" s="40">
        <v>36</v>
      </c>
      <c r="L44" s="40"/>
      <c r="M44" s="40"/>
      <c r="N44" s="40"/>
    </row>
    <row r="45" spans="1:14" ht="23.25" thickBot="1">
      <c r="A45" s="37" t="s">
        <v>118</v>
      </c>
      <c r="B45" s="73" t="s">
        <v>123</v>
      </c>
      <c r="C45" s="51"/>
      <c r="D45" s="40">
        <v>105</v>
      </c>
      <c r="E45" s="40">
        <v>35</v>
      </c>
      <c r="F45" s="40">
        <v>70</v>
      </c>
      <c r="G45" s="40">
        <v>30</v>
      </c>
      <c r="H45" s="40">
        <v>40</v>
      </c>
      <c r="I45" s="40"/>
      <c r="J45" s="40"/>
      <c r="K45" s="40">
        <v>34</v>
      </c>
      <c r="L45" s="40">
        <v>36</v>
      </c>
      <c r="M45" s="40"/>
      <c r="N45" s="40"/>
    </row>
    <row r="46" spans="1:14" ht="23.25" customHeight="1" thickBot="1">
      <c r="A46" s="37" t="s">
        <v>119</v>
      </c>
      <c r="B46" s="73" t="s">
        <v>124</v>
      </c>
      <c r="C46" s="51"/>
      <c r="D46" s="40">
        <v>73</v>
      </c>
      <c r="E46" s="40">
        <v>24</v>
      </c>
      <c r="F46" s="40">
        <v>49</v>
      </c>
      <c r="G46" s="40">
        <v>12</v>
      </c>
      <c r="H46" s="40">
        <v>32</v>
      </c>
      <c r="I46" s="40"/>
      <c r="J46" s="40"/>
      <c r="K46" s="40"/>
      <c r="L46" s="40">
        <v>49</v>
      </c>
      <c r="M46" s="40"/>
      <c r="N46" s="40"/>
    </row>
    <row r="47" spans="1:14" ht="13.5" thickBot="1">
      <c r="A47" s="37" t="s">
        <v>95</v>
      </c>
      <c r="B47" s="64" t="s">
        <v>38</v>
      </c>
      <c r="C47" s="49"/>
      <c r="D47" s="125">
        <v>324</v>
      </c>
      <c r="E47" s="40"/>
      <c r="F47" s="40">
        <v>324</v>
      </c>
      <c r="G47" s="40"/>
      <c r="H47" s="40"/>
      <c r="I47" s="40"/>
      <c r="J47" s="40">
        <v>72</v>
      </c>
      <c r="K47" s="40">
        <v>180</v>
      </c>
      <c r="L47" s="40">
        <v>72</v>
      </c>
      <c r="M47" s="40"/>
      <c r="N47" s="40"/>
    </row>
    <row r="48" spans="1:14" ht="13.5" thickBot="1">
      <c r="A48" s="37" t="s">
        <v>97</v>
      </c>
      <c r="B48" s="64" t="s">
        <v>39</v>
      </c>
      <c r="C48" s="47" t="s">
        <v>144</v>
      </c>
      <c r="D48" s="125">
        <v>216</v>
      </c>
      <c r="E48" s="40"/>
      <c r="F48" s="40">
        <v>216</v>
      </c>
      <c r="G48" s="40"/>
      <c r="H48" s="40"/>
      <c r="I48" s="40"/>
      <c r="J48" s="40">
        <v>108</v>
      </c>
      <c r="K48" s="40"/>
      <c r="L48" s="40">
        <v>108</v>
      </c>
      <c r="M48" s="40"/>
      <c r="N48" s="40"/>
    </row>
    <row r="49" spans="1:14" ht="52.5" customHeight="1" thickBot="1">
      <c r="A49" s="38" t="s">
        <v>100</v>
      </c>
      <c r="B49" s="74" t="s">
        <v>125</v>
      </c>
      <c r="C49" s="48" t="s">
        <v>102</v>
      </c>
      <c r="D49" s="127">
        <f>SUM(D50:D55)</f>
        <v>216</v>
      </c>
      <c r="E49" s="127">
        <f aca="true" t="shared" si="10" ref="E49:N49">SUM(E50:E55)</f>
        <v>36</v>
      </c>
      <c r="F49" s="127">
        <f t="shared" si="10"/>
        <v>180</v>
      </c>
      <c r="G49" s="127">
        <f t="shared" si="10"/>
        <v>32</v>
      </c>
      <c r="H49" s="127">
        <f t="shared" si="10"/>
        <v>40</v>
      </c>
      <c r="I49" s="127">
        <f t="shared" si="10"/>
        <v>0</v>
      </c>
      <c r="J49" s="127">
        <f t="shared" si="10"/>
        <v>0</v>
      </c>
      <c r="K49" s="127">
        <f t="shared" si="10"/>
        <v>0</v>
      </c>
      <c r="L49" s="127">
        <f t="shared" si="10"/>
        <v>0</v>
      </c>
      <c r="M49" s="127">
        <f t="shared" si="10"/>
        <v>180</v>
      </c>
      <c r="N49" s="127">
        <f t="shared" si="10"/>
        <v>0</v>
      </c>
    </row>
    <row r="50" spans="1:14" ht="36.75" customHeight="1" thickBot="1">
      <c r="A50" s="58" t="s">
        <v>126</v>
      </c>
      <c r="B50" s="75" t="s">
        <v>127</v>
      </c>
      <c r="C50" s="49"/>
      <c r="D50" s="125">
        <v>27</v>
      </c>
      <c r="E50" s="128">
        <v>9</v>
      </c>
      <c r="F50" s="129">
        <v>18</v>
      </c>
      <c r="G50" s="40">
        <v>8</v>
      </c>
      <c r="H50" s="40">
        <v>10</v>
      </c>
      <c r="I50" s="127"/>
      <c r="J50" s="127"/>
      <c r="K50" s="127"/>
      <c r="L50" s="127"/>
      <c r="M50" s="129">
        <v>18</v>
      </c>
      <c r="N50" s="127"/>
    </row>
    <row r="51" spans="1:14" ht="29.25" customHeight="1" thickBot="1">
      <c r="A51" s="37" t="s">
        <v>128</v>
      </c>
      <c r="B51" s="64" t="s">
        <v>129</v>
      </c>
      <c r="C51" s="50"/>
      <c r="D51" s="125">
        <v>27</v>
      </c>
      <c r="E51" s="129">
        <v>9</v>
      </c>
      <c r="F51" s="129">
        <v>18</v>
      </c>
      <c r="G51" s="40">
        <v>8</v>
      </c>
      <c r="H51" s="40">
        <v>10</v>
      </c>
      <c r="I51" s="127"/>
      <c r="J51" s="127"/>
      <c r="K51" s="127"/>
      <c r="L51" s="127"/>
      <c r="M51" s="129">
        <v>18</v>
      </c>
      <c r="N51" s="127"/>
    </row>
    <row r="52" spans="1:14" ht="23.25" thickBot="1">
      <c r="A52" s="37" t="s">
        <v>130</v>
      </c>
      <c r="B52" s="64" t="s">
        <v>131</v>
      </c>
      <c r="C52" s="51" t="s">
        <v>80</v>
      </c>
      <c r="D52" s="125">
        <v>27</v>
      </c>
      <c r="E52" s="129">
        <v>9</v>
      </c>
      <c r="F52" s="129">
        <v>18</v>
      </c>
      <c r="G52" s="40">
        <v>8</v>
      </c>
      <c r="H52" s="40">
        <v>10</v>
      </c>
      <c r="I52" s="40"/>
      <c r="J52" s="40"/>
      <c r="K52" s="40"/>
      <c r="L52" s="40"/>
      <c r="M52" s="129">
        <v>18</v>
      </c>
      <c r="N52" s="40"/>
    </row>
    <row r="53" spans="1:14" ht="23.25" thickBot="1">
      <c r="A53" s="37" t="s">
        <v>132</v>
      </c>
      <c r="B53" s="64" t="s">
        <v>133</v>
      </c>
      <c r="C53" s="51"/>
      <c r="D53" s="125">
        <v>27</v>
      </c>
      <c r="E53" s="129">
        <v>9</v>
      </c>
      <c r="F53" s="129">
        <v>18</v>
      </c>
      <c r="G53" s="40">
        <v>8</v>
      </c>
      <c r="H53" s="40">
        <v>10</v>
      </c>
      <c r="I53" s="40"/>
      <c r="J53" s="40"/>
      <c r="K53" s="40"/>
      <c r="L53" s="40"/>
      <c r="M53" s="129">
        <v>18</v>
      </c>
      <c r="N53" s="40"/>
    </row>
    <row r="54" spans="1:14" ht="13.5" thickBot="1">
      <c r="A54" s="37" t="s">
        <v>95</v>
      </c>
      <c r="B54" s="64" t="s">
        <v>38</v>
      </c>
      <c r="C54" s="100"/>
      <c r="D54" s="125">
        <v>36</v>
      </c>
      <c r="E54" s="40"/>
      <c r="F54" s="129">
        <v>36</v>
      </c>
      <c r="G54" s="40"/>
      <c r="H54" s="40"/>
      <c r="I54" s="40"/>
      <c r="J54" s="40"/>
      <c r="K54" s="40"/>
      <c r="L54" s="40"/>
      <c r="M54" s="129">
        <v>36</v>
      </c>
      <c r="N54" s="40"/>
    </row>
    <row r="55" spans="1:14" ht="13.5" thickBot="1">
      <c r="A55" s="37" t="s">
        <v>97</v>
      </c>
      <c r="B55" s="64" t="s">
        <v>39</v>
      </c>
      <c r="C55" s="47" t="s">
        <v>96</v>
      </c>
      <c r="D55" s="125">
        <v>72</v>
      </c>
      <c r="E55" s="40"/>
      <c r="F55" s="129">
        <v>72</v>
      </c>
      <c r="G55" s="40"/>
      <c r="H55" s="40"/>
      <c r="I55" s="40"/>
      <c r="J55" s="40"/>
      <c r="K55" s="40"/>
      <c r="L55" s="40"/>
      <c r="M55" s="129">
        <v>72</v>
      </c>
      <c r="N55" s="40"/>
    </row>
    <row r="56" spans="1:14" ht="22.5" thickBot="1">
      <c r="A56" s="58" t="s">
        <v>134</v>
      </c>
      <c r="B56" s="71" t="s">
        <v>135</v>
      </c>
      <c r="C56" s="34" t="s">
        <v>102</v>
      </c>
      <c r="D56" s="127">
        <f>SUM(D57:D59)</f>
        <v>198</v>
      </c>
      <c r="E56" s="127">
        <f aca="true" t="shared" si="11" ref="E56:N56">SUM(E57:E59)</f>
        <v>18</v>
      </c>
      <c r="F56" s="127">
        <f t="shared" si="11"/>
        <v>180</v>
      </c>
      <c r="G56" s="127">
        <f t="shared" si="11"/>
        <v>18</v>
      </c>
      <c r="H56" s="127">
        <f t="shared" si="11"/>
        <v>18</v>
      </c>
      <c r="I56" s="127">
        <f t="shared" si="11"/>
        <v>0</v>
      </c>
      <c r="J56" s="127">
        <f t="shared" si="11"/>
        <v>0</v>
      </c>
      <c r="K56" s="127">
        <f t="shared" si="11"/>
        <v>0</v>
      </c>
      <c r="L56" s="127">
        <f t="shared" si="11"/>
        <v>0</v>
      </c>
      <c r="M56" s="130">
        <f t="shared" si="11"/>
        <v>108</v>
      </c>
      <c r="N56" s="127">
        <f t="shared" si="11"/>
        <v>72</v>
      </c>
    </row>
    <row r="57" spans="1:14" ht="23.25" thickBot="1">
      <c r="A57" s="37" t="s">
        <v>136</v>
      </c>
      <c r="B57" s="33" t="s">
        <v>137</v>
      </c>
      <c r="C57" s="36" t="s">
        <v>80</v>
      </c>
      <c r="D57" s="40">
        <v>54</v>
      </c>
      <c r="E57" s="40">
        <v>18</v>
      </c>
      <c r="F57" s="40">
        <v>36</v>
      </c>
      <c r="G57" s="40">
        <v>18</v>
      </c>
      <c r="H57" s="40">
        <v>18</v>
      </c>
      <c r="I57" s="40"/>
      <c r="J57" s="40"/>
      <c r="K57" s="40"/>
      <c r="L57" s="40"/>
      <c r="M57" s="129">
        <v>36</v>
      </c>
      <c r="N57" s="40"/>
    </row>
    <row r="58" spans="1:14" ht="13.5" thickBot="1">
      <c r="A58" s="37" t="s">
        <v>95</v>
      </c>
      <c r="B58" s="64" t="s">
        <v>38</v>
      </c>
      <c r="C58" s="100"/>
      <c r="D58" s="125">
        <v>36</v>
      </c>
      <c r="E58" s="40"/>
      <c r="F58" s="40">
        <v>36</v>
      </c>
      <c r="G58" s="40"/>
      <c r="H58" s="40"/>
      <c r="I58" s="40"/>
      <c r="J58" s="40"/>
      <c r="K58" s="40"/>
      <c r="L58" s="40"/>
      <c r="M58" s="129">
        <v>36</v>
      </c>
      <c r="N58" s="40"/>
    </row>
    <row r="59" spans="1:14" ht="13.5" thickBot="1">
      <c r="A59" s="37" t="s">
        <v>97</v>
      </c>
      <c r="B59" s="64" t="s">
        <v>39</v>
      </c>
      <c r="C59" s="47" t="s">
        <v>96</v>
      </c>
      <c r="D59" s="125">
        <v>108</v>
      </c>
      <c r="E59" s="40"/>
      <c r="F59" s="40">
        <v>108</v>
      </c>
      <c r="G59" s="40"/>
      <c r="H59" s="40"/>
      <c r="I59" s="40"/>
      <c r="J59" s="40"/>
      <c r="K59" s="40"/>
      <c r="L59" s="40"/>
      <c r="M59" s="129">
        <v>36</v>
      </c>
      <c r="N59" s="40">
        <v>72</v>
      </c>
    </row>
    <row r="60" spans="1:14" ht="13.5" thickBot="1">
      <c r="A60" s="70" t="s">
        <v>32</v>
      </c>
      <c r="B60" s="71" t="s">
        <v>33</v>
      </c>
      <c r="C60" s="34" t="s">
        <v>80</v>
      </c>
      <c r="D60" s="131">
        <v>64</v>
      </c>
      <c r="E60" s="120">
        <v>32</v>
      </c>
      <c r="F60" s="120">
        <v>32</v>
      </c>
      <c r="G60" s="120"/>
      <c r="H60" s="120">
        <v>32</v>
      </c>
      <c r="I60" s="121"/>
      <c r="J60" s="121"/>
      <c r="K60" s="121"/>
      <c r="L60" s="121"/>
      <c r="M60" s="120">
        <v>32</v>
      </c>
      <c r="N60" s="121"/>
    </row>
    <row r="61" spans="1:14" ht="13.5" thickBot="1">
      <c r="A61" s="38"/>
      <c r="B61" s="76" t="s">
        <v>98</v>
      </c>
      <c r="C61" s="34"/>
      <c r="D61" s="39"/>
      <c r="E61" s="35"/>
      <c r="F61" s="35"/>
      <c r="G61" s="35"/>
      <c r="H61" s="35"/>
      <c r="I61" s="180">
        <v>100</v>
      </c>
      <c r="J61" s="181"/>
      <c r="K61" s="180">
        <v>100</v>
      </c>
      <c r="L61" s="181"/>
      <c r="M61" s="34">
        <v>50</v>
      </c>
      <c r="N61" s="34"/>
    </row>
    <row r="62" spans="1:14" ht="13.5" thickBot="1">
      <c r="A62" s="196" t="s">
        <v>34</v>
      </c>
      <c r="B62" s="197"/>
      <c r="C62" s="77"/>
      <c r="D62" s="78">
        <f>SUM(D12+D13+D14+D15+D16+D17+D18+D19+D20+D22+D23+D24+D28+D32+D30+D33+D37+D38+D39+D40+D46+D47+D48+D52+D53+D54+D55+D60)</f>
        <v>3871</v>
      </c>
      <c r="E62" s="78">
        <f>SUM(E60+E49+E41+E36+E26+E21+E11)</f>
        <v>1226</v>
      </c>
      <c r="F62" s="78">
        <f>SUM(F12+F13+F14+F15+F16+F17+F18+F19+F20+F22+F23+F24+F28+F32+F30+F33+F37+F38+F39+F40+F46+F47+F48+F52+F53+F54+F55+F60)</f>
        <v>2795</v>
      </c>
      <c r="G62" s="78">
        <f>SUM(G12+G13+G14+G15+G16+G17+G18+G19+G20+G22+G23+G24+G28+G32+G30+G33+G37+G38+G39+G40+G46+G47+G48+G52+G53+G54+G55+G60)</f>
        <v>648</v>
      </c>
      <c r="H62" s="78">
        <f>SUM(H12+H13+H14+H15+H16+H17+H18+H19+H20+H22+H23+H24+H28+H32+H30+H33+H37+H38+H39+H40+H46+H47+H48+H52+H53+H54+H55+H60)</f>
        <v>1438</v>
      </c>
      <c r="I62" s="78">
        <f>SUM(I12+I13+I14+I15+I16+I17+I18+I19+I20+I22+I23+I24+I28+I32+I30+I33+I37+I38+I39+I40+I46+I47+I48+I52+I53+I54+I55+I60)</f>
        <v>581</v>
      </c>
      <c r="J62" s="78">
        <f>SUM(J34+J10)</f>
        <v>782</v>
      </c>
      <c r="K62" s="78">
        <f>SUM(K25+K10)</f>
        <v>578</v>
      </c>
      <c r="L62" s="78">
        <f>SUM(L25+L10)</f>
        <v>714</v>
      </c>
      <c r="M62" s="78">
        <f>SUM(M25+M10)</f>
        <v>580</v>
      </c>
      <c r="N62" s="78">
        <f>SUM(N25+N10)</f>
        <v>72</v>
      </c>
    </row>
    <row r="63" spans="1:14" ht="13.5" thickBot="1">
      <c r="A63" s="79" t="s">
        <v>35</v>
      </c>
      <c r="B63" s="80" t="s">
        <v>36</v>
      </c>
      <c r="C63" s="81"/>
      <c r="D63" s="82"/>
      <c r="E63" s="83"/>
      <c r="F63" s="83"/>
      <c r="G63" s="83"/>
      <c r="H63" s="84"/>
      <c r="I63" s="85"/>
      <c r="J63" s="84"/>
      <c r="K63" s="85"/>
      <c r="L63" s="84"/>
      <c r="M63" s="85"/>
      <c r="N63" s="84" t="s">
        <v>99</v>
      </c>
    </row>
    <row r="64" spans="1:14" ht="24.75" customHeight="1">
      <c r="A64" s="170" t="s">
        <v>141</v>
      </c>
      <c r="B64" s="171"/>
      <c r="C64" s="171"/>
      <c r="D64" s="171"/>
      <c r="E64" s="164"/>
      <c r="F64" s="167" t="s">
        <v>43</v>
      </c>
      <c r="G64" s="163" t="s">
        <v>37</v>
      </c>
      <c r="H64" s="164"/>
      <c r="I64" s="86">
        <v>509</v>
      </c>
      <c r="J64" s="87">
        <v>602</v>
      </c>
      <c r="K64" s="86">
        <v>398</v>
      </c>
      <c r="L64" s="87">
        <v>534</v>
      </c>
      <c r="M64" s="86">
        <v>436</v>
      </c>
      <c r="N64" s="87"/>
    </row>
    <row r="65" spans="1:14" ht="12.75">
      <c r="A65" s="172"/>
      <c r="B65" s="173"/>
      <c r="C65" s="173"/>
      <c r="D65" s="173"/>
      <c r="E65" s="174"/>
      <c r="F65" s="168"/>
      <c r="G65" s="165" t="s">
        <v>38</v>
      </c>
      <c r="H65" s="166"/>
      <c r="I65" s="88">
        <v>36</v>
      </c>
      <c r="J65" s="89">
        <v>72</v>
      </c>
      <c r="K65" s="88">
        <v>180</v>
      </c>
      <c r="L65" s="89">
        <v>72</v>
      </c>
      <c r="M65" s="88">
        <v>72</v>
      </c>
      <c r="N65" s="89"/>
    </row>
    <row r="66" spans="1:14" ht="13.5" thickBot="1">
      <c r="A66" s="175"/>
      <c r="B66" s="176"/>
      <c r="C66" s="176"/>
      <c r="D66" s="176"/>
      <c r="E66" s="177"/>
      <c r="F66" s="168"/>
      <c r="G66" s="182" t="s">
        <v>39</v>
      </c>
      <c r="H66" s="183"/>
      <c r="I66" s="90">
        <v>36</v>
      </c>
      <c r="J66" s="91">
        <v>108</v>
      </c>
      <c r="K66" s="90"/>
      <c r="L66" s="91">
        <v>108</v>
      </c>
      <c r="M66" s="90">
        <v>72</v>
      </c>
      <c r="N66" s="91">
        <v>72</v>
      </c>
    </row>
    <row r="67" spans="1:14" ht="12.75">
      <c r="A67" s="170" t="s">
        <v>142</v>
      </c>
      <c r="B67" s="171"/>
      <c r="C67" s="171"/>
      <c r="D67" s="171"/>
      <c r="E67" s="164"/>
      <c r="F67" s="168"/>
      <c r="G67" s="155" t="s">
        <v>40</v>
      </c>
      <c r="H67" s="156"/>
      <c r="I67" s="92"/>
      <c r="J67" s="93">
        <v>2</v>
      </c>
      <c r="K67" s="92"/>
      <c r="L67" s="93">
        <v>4</v>
      </c>
      <c r="M67" s="92">
        <v>3</v>
      </c>
      <c r="N67" s="93"/>
    </row>
    <row r="68" spans="1:14" ht="12.75">
      <c r="A68" s="172"/>
      <c r="B68" s="173"/>
      <c r="C68" s="173"/>
      <c r="D68" s="173"/>
      <c r="E68" s="174"/>
      <c r="F68" s="168"/>
      <c r="G68" s="165" t="s">
        <v>42</v>
      </c>
      <c r="H68" s="166"/>
      <c r="I68" s="94">
        <v>1</v>
      </c>
      <c r="J68" s="95">
        <v>4</v>
      </c>
      <c r="K68" s="94">
        <v>1</v>
      </c>
      <c r="L68" s="95">
        <v>4</v>
      </c>
      <c r="M68" s="94">
        <v>6</v>
      </c>
      <c r="N68" s="95"/>
    </row>
    <row r="69" spans="1:14" ht="13.5" thickBot="1">
      <c r="A69" s="175"/>
      <c r="B69" s="176"/>
      <c r="C69" s="176"/>
      <c r="D69" s="176"/>
      <c r="E69" s="177"/>
      <c r="F69" s="169"/>
      <c r="G69" s="188" t="s">
        <v>41</v>
      </c>
      <c r="H69" s="189"/>
      <c r="I69" s="96">
        <v>2</v>
      </c>
      <c r="J69" s="97">
        <v>3</v>
      </c>
      <c r="K69" s="96">
        <v>2</v>
      </c>
      <c r="L69" s="97">
        <v>3</v>
      </c>
      <c r="M69" s="96">
        <v>3</v>
      </c>
      <c r="N69" s="97">
        <v>1</v>
      </c>
    </row>
  </sheetData>
  <sheetProtection/>
  <mergeCells count="33">
    <mergeCell ref="G69:H69"/>
    <mergeCell ref="H6:H7"/>
    <mergeCell ref="A1:N1"/>
    <mergeCell ref="A2:N2"/>
    <mergeCell ref="I6:N6"/>
    <mergeCell ref="A62:B62"/>
    <mergeCell ref="C3:C7"/>
    <mergeCell ref="D4:D7"/>
    <mergeCell ref="E4:E7"/>
    <mergeCell ref="I3:N3"/>
    <mergeCell ref="I61:J61"/>
    <mergeCell ref="K61:L61"/>
    <mergeCell ref="G66:H66"/>
    <mergeCell ref="K4:L4"/>
    <mergeCell ref="I4:J4"/>
    <mergeCell ref="M4:N4"/>
    <mergeCell ref="G67:H67"/>
    <mergeCell ref="D3:H3"/>
    <mergeCell ref="F4:H4"/>
    <mergeCell ref="G64:H64"/>
    <mergeCell ref="G65:H65"/>
    <mergeCell ref="F64:F69"/>
    <mergeCell ref="A64:E66"/>
    <mergeCell ref="A67:E69"/>
    <mergeCell ref="G68:H68"/>
    <mergeCell ref="A11:B11"/>
    <mergeCell ref="A21:B21"/>
    <mergeCell ref="C12:C13"/>
    <mergeCell ref="G5:H5"/>
    <mergeCell ref="A3:A7"/>
    <mergeCell ref="B3:B7"/>
    <mergeCell ref="G6:G7"/>
    <mergeCell ref="F5:F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КиТ</cp:lastModifiedBy>
  <cp:lastPrinted>2016-04-12T12:52:31Z</cp:lastPrinted>
  <dcterms:created xsi:type="dcterms:W3CDTF">1996-10-08T23:32:33Z</dcterms:created>
  <dcterms:modified xsi:type="dcterms:W3CDTF">2016-06-28T09:46:55Z</dcterms:modified>
  <cp:category/>
  <cp:version/>
  <cp:contentType/>
  <cp:contentStatus/>
</cp:coreProperties>
</file>