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учебного процесса" sheetId="1" r:id="rId1"/>
  </sheets>
  <definedNames>
    <definedName name="_edn1" localSheetId="0">'план учебного процесса'!$A$15</definedName>
    <definedName name="_edn2" localSheetId="0">'план учебного процесса'!$A$16</definedName>
    <definedName name="_ednref1" localSheetId="0">'план учебного процесса'!$C$1</definedName>
    <definedName name="_ednref2" localSheetId="0">'план учебного процесса'!$I$1</definedName>
  </definedNames>
  <calcPr fullCalcOnLoad="1"/>
</workbook>
</file>

<file path=xl/sharedStrings.xml><?xml version="1.0" encoding="utf-8"?>
<sst xmlns="http://schemas.openxmlformats.org/spreadsheetml/2006/main" count="204" uniqueCount="170">
  <si>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</si>
  <si>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</si>
  <si>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</si>
  <si>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</si>
  <si>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</si>
  <si>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</si>
  <si>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</si>
  <si>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</si>
  <si>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</si>
  <si>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</si>
  <si>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</si>
  <si>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</si>
  <si>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План учебного процесса (основная образовательная программа НПО)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</si>
  <si>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</si>
  <si>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</si>
  <si>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</si>
  <si>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</si>
  <si>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</si>
  <si>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</si>
  <si>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</si>
  <si>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</si>
  <si>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</si>
  <si>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Количество учебных недель</t>
  </si>
  <si>
    <t>О.00</t>
  </si>
  <si>
    <t>Общеобразовательный цикл</t>
  </si>
  <si>
    <t>Профильные дисциплины</t>
  </si>
  <si>
    <t>Обязательная часть циклов ОПОП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</si>
  <si>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</si>
  <si>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</si>
  <si>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</si>
  <si>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</si>
  <si>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</si>
  <si>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</si>
  <si>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</si>
  <si>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</si>
  <si>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</si>
  <si>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</si>
  <si>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</si>
  <si>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</si>
  <si>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</si>
  <si>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</si>
  <si>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</si>
  <si>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</si>
  <si>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</si>
  <si>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</si>
  <si>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</si>
  <si>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</si>
  <si>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</si>
  <si>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</si>
  <si>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</si>
  <si>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</si>
  <si>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</si>
  <si>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</si>
  <si>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</si>
  <si>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Русский язык</t>
  </si>
  <si>
    <t>Литература</t>
  </si>
  <si>
    <t>Иностранный язык</t>
  </si>
  <si>
    <t>История</t>
  </si>
  <si>
    <t>Обществознание</t>
  </si>
  <si>
    <t xml:space="preserve">Основы безопасности жизнедеятельности </t>
  </si>
  <si>
    <t>География</t>
  </si>
  <si>
    <t>17нед</t>
  </si>
  <si>
    <t>23нед</t>
  </si>
  <si>
    <t>ОДП.01.1</t>
  </si>
  <si>
    <t>Математика</t>
  </si>
  <si>
    <t>ОДП.01.2</t>
  </si>
  <si>
    <t>ОДП.01.3</t>
  </si>
  <si>
    <t>Информатика и ИКТ</t>
  </si>
  <si>
    <t>ОП.01</t>
  </si>
  <si>
    <t>Основы микробиологии, санитарии и гигиены в пищевом производстве</t>
  </si>
  <si>
    <t>ОП.02</t>
  </si>
  <si>
    <t>Физиология питания с основами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</si>
  <si>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</si>
  <si>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</si>
  <si>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</si>
  <si>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производственной деятельности</t>
  </si>
  <si>
    <t>ОП.05</t>
  </si>
  <si>
    <t>Безопасность жизнедеятельности</t>
  </si>
  <si>
    <t>ОП. 07</t>
  </si>
  <si>
    <t>Калькуляция и учёт</t>
  </si>
  <si>
    <t>Естествознание</t>
  </si>
  <si>
    <t>Экономика</t>
  </si>
  <si>
    <t>Право</t>
  </si>
  <si>
    <t>ОДП.01.4</t>
  </si>
  <si>
    <t>ПМ.01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</si>
  <si>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</si>
  <si>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</si>
  <si>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</si>
  <si>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УП.01</t>
  </si>
  <si>
    <t>Учебная практика: Освоение первичных умений обработки сырья для приготовления блюд из овощей и грибов</t>
  </si>
  <si>
    <t>ПП 01</t>
  </si>
  <si>
    <t>Производственная практика: Выполнение работ по приготовлению блюд из овощей и грибов</t>
  </si>
  <si>
    <t>ПМ.02</t>
  </si>
  <si>
    <t>Приготовление блюд и гарниров из круп, бобовых, макаронных изделий, яиц, творога, теста</t>
  </si>
  <si>
    <t>МДК.02.01</t>
  </si>
  <si>
    <t>Технология подготовки сырья и приготовления блюд и гарниров из круп, бобовых и  макаронных изделий, яиц, творога, теста</t>
  </si>
  <si>
    <t>УП.02</t>
  </si>
  <si>
    <t>Учебная практика: Освоение первичных умений по видам работ</t>
  </si>
  <si>
    <t>ПП 02</t>
  </si>
  <si>
    <t>Производственная практика: Выполнение работ по приготовлению блюд и гарниров из круп, бобовых и  макаронных изделий, яиц, творога, теста</t>
  </si>
  <si>
    <t>ПМ.03</t>
  </si>
  <si>
    <t>Приготовление супов и соусов</t>
  </si>
  <si>
    <t>МДК.03.01</t>
  </si>
  <si>
    <t>Технология приготовления супов и соусов</t>
  </si>
  <si>
    <t>УП.03</t>
  </si>
  <si>
    <t>Учебная практика: Освоение первичных умений приготовления супов и соусов</t>
  </si>
  <si>
    <t>ПП.03</t>
  </si>
  <si>
    <t>Производственная практика: Выполнение работ по приготовлению супов и соусов</t>
  </si>
  <si>
    <t>ПМ.04</t>
  </si>
  <si>
    <t>Приготовление блюд из рыбы</t>
  </si>
  <si>
    <t>МДК.04.01</t>
  </si>
  <si>
    <t>Технология обработки сырья и приготовления блюд из рыбы</t>
  </si>
  <si>
    <t>УП.04</t>
  </si>
  <si>
    <t>Учебная практика: Освоение первичных умений обработки рыбы</t>
  </si>
  <si>
    <t>ПП.04</t>
  </si>
  <si>
    <t>Производственная практика: Выполнение работ по приготовлению блюд из рыбы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</si>
  <si>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</si>
  <si>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</si>
  <si>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</si>
  <si>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</si>
  <si>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УП.05</t>
  </si>
  <si>
    <t>Учебная практика: Освоение первичных умений обрабатывать мясо и домашнюю птицу</t>
  </si>
  <si>
    <t>ПП.05</t>
  </si>
  <si>
    <t>Производственная практика: Выполнение работ по приготовлению блюд из мяса и домашней птицы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</si>
  <si>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</si>
  <si>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</si>
  <si>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</si>
  <si>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</si>
  <si>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УП.06</t>
  </si>
  <si>
    <t>Учебная практика: Освоение первичных умений приготовления  холодных блюд и закусок</t>
  </si>
  <si>
    <t>ПП.06</t>
  </si>
  <si>
    <t>Производственная практика: Выполнение работ по приготовлению и оформлению холодных блюд и закусок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</si>
  <si>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</si>
  <si>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</si>
  <si>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</si>
  <si>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</si>
  <si>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УП.07</t>
  </si>
  <si>
    <t>Учебная практика: Освоение первичных умений приготовления сладких блюд и напитков</t>
  </si>
  <si>
    <t>ПП.07</t>
  </si>
  <si>
    <t>Производственная практика: Выполнение работ по приготовлению сладких блюд и напитков</t>
  </si>
  <si>
    <t>ПМ.08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</si>
  <si>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</si>
  <si>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</si>
  <si>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</si>
  <si>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УП.08</t>
  </si>
  <si>
    <t>Учебная практика: Освоение первичных умений приготовления хлебобулочных, мучных и кондитерских изделий</t>
  </si>
  <si>
    <t>ПП.08</t>
  </si>
  <si>
    <t>Производственная практика: Выполнение работ по приготовлению хлебобулочных, мучных и кондитерских изделий</t>
  </si>
  <si>
    <t>Консультации</t>
  </si>
  <si>
    <t>16нед.</t>
  </si>
  <si>
    <t>2нед.</t>
  </si>
  <si>
    <t>Э</t>
  </si>
  <si>
    <t>ДЗ</t>
  </si>
  <si>
    <t>З</t>
  </si>
  <si>
    <t>З,З,З,З, ДЗ</t>
  </si>
  <si>
    <t>2ДЗ/2Э</t>
  </si>
  <si>
    <t>5З/6ДЗ/5Э</t>
  </si>
  <si>
    <t>Э К</t>
  </si>
  <si>
    <t>ЭК</t>
  </si>
  <si>
    <r>
      <t>Консультации</t>
    </r>
    <r>
      <rPr>
        <sz val="6.5"/>
        <rFont val="Times New Roman"/>
        <family val="1"/>
      </rPr>
      <t xml:space="preserve"> на учебную группу по 100 часов в год (всего 250 часов.)</t>
    </r>
  </si>
  <si>
    <r>
      <t>Государственная (итоговая) аттестация</t>
    </r>
    <r>
      <rPr>
        <sz val="6.5"/>
        <rFont val="Times New Roman"/>
        <family val="1"/>
      </rPr>
      <t xml:space="preserve"> Выпускная квалификационная работа</t>
    </r>
  </si>
  <si>
    <t>3З/2ДЗ/1Э</t>
  </si>
  <si>
    <t>21З/1ДЗ/8ЭК</t>
  </si>
  <si>
    <t>17нед.</t>
  </si>
  <si>
    <t>22нед.</t>
  </si>
  <si>
    <t>З,ДЗ</t>
  </si>
  <si>
    <r>
      <rPr>
        <sz val="8"/>
        <rFont val="Times New Roman"/>
        <family val="1"/>
      </rPr>
      <t>ДЗ</t>
    </r>
    <r>
      <rPr>
        <sz val="8"/>
        <color indexed="10"/>
        <rFont val="Times New Roman"/>
        <family val="1"/>
      </rPr>
      <t>,Э</t>
    </r>
  </si>
  <si>
    <r>
      <rPr>
        <sz val="8"/>
        <rFont val="Times New Roman"/>
        <family val="1"/>
      </rPr>
      <t>ДЗ</t>
    </r>
    <r>
      <rPr>
        <sz val="8"/>
        <color indexed="10"/>
        <rFont val="Times New Roman"/>
        <family val="1"/>
      </rPr>
      <t>, Э</t>
    </r>
  </si>
  <si>
    <t>Физическая  культура</t>
  </si>
  <si>
    <t>19.01.17 Повар , кондитер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</si>
</sst>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4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8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7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178" fontId="4" fillId="0" borderId="47" xfId="43" applyFont="1" applyFill="1" applyBorder="1" applyAlignment="1">
      <alignment/>
    </xf>
    <xf numFmtId="178" fontId="11" fillId="0" borderId="21" xfId="43" applyFont="1" applyFill="1" applyBorder="1" applyAlignment="1">
      <alignment horizontal="center"/>
    </xf>
    <xf numFmtId="0" fontId="4" fillId="0" borderId="48" xfId="43" applyNumberFormat="1" applyFont="1" applyFill="1" applyBorder="1" applyAlignment="1">
      <alignment/>
    </xf>
    <xf numFmtId="0" fontId="11" fillId="0" borderId="21" xfId="0" applyFont="1" applyBorder="1" applyAlignment="1">
      <alignment horizontal="center"/>
    </xf>
    <xf numFmtId="178" fontId="4" fillId="0" borderId="48" xfId="43" applyFont="1" applyFill="1" applyBorder="1" applyAlignment="1">
      <alignment/>
    </xf>
    <xf numFmtId="0" fontId="8" fillId="0" borderId="4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7" xfId="43" applyNumberFormat="1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33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57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59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4" fillId="0" borderId="6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10" fillId="0" borderId="63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178" fontId="1" fillId="0" borderId="33" xfId="43" applyFont="1" applyFill="1" applyBorder="1" applyAlignment="1">
      <alignment horizontal="center" vertical="center" textRotation="90" wrapText="1"/>
    </xf>
    <xf numFmtId="178" fontId="1" fillId="0" borderId="34" xfId="43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8" fontId="1" fillId="0" borderId="45" xfId="43" applyFont="1" applyFill="1" applyBorder="1" applyAlignment="1">
      <alignment horizontal="center"/>
    </xf>
    <xf numFmtId="178" fontId="1" fillId="0" borderId="46" xfId="43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1">
      <selection activeCell="B47" sqref="B47"/>
    </sheetView>
  </sheetViews>
  <sheetFormatPr defaultColWidth="9.140625" defaultRowHeight="12.75"/>
  <cols>
    <col min="1" max="1" width="9.00390625" style="0" customWidth="1"/>
    <col min="2" max="2" width="47.421875" style="0" customWidth="1"/>
    <col min="3" max="3" width="7.7109375" style="0" customWidth="1"/>
    <col min="4" max="4" width="5.00390625" style="0" customWidth="1"/>
    <col min="5" max="5" width="5.28125" style="0" customWidth="1"/>
    <col min="6" max="6" width="8.140625" style="0" customWidth="1"/>
    <col min="7" max="7" width="7.00390625" style="0" customWidth="1"/>
    <col min="8" max="8" width="10.140625" style="0" customWidth="1"/>
    <col min="9" max="9" width="6.8515625" style="0" customWidth="1"/>
    <col min="10" max="10" width="7.00390625" style="0" customWidth="1"/>
    <col min="11" max="11" width="6.140625" style="0" customWidth="1"/>
    <col min="12" max="13" width="6.421875" style="0" customWidth="1"/>
    <col min="14" max="14" width="6.57421875" style="0" customWidth="1"/>
  </cols>
  <sheetData>
    <row r="1" spans="1:14" ht="12.75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3.5" thickBot="1">
      <c r="A2" s="153" t="s">
        <v>169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0.25" customHeight="1" thickBot="1">
      <c r="A3" s="184" t="s">
        <v>13</v>
      </c>
      <c r="B3" s="203" t="s">
        <v>0</v>
      </c>
      <c r="C3" s="184" t="s">
        <v>19</v>
      </c>
      <c r="D3" s="176" t="s">
        <v>1</v>
      </c>
      <c r="E3" s="177"/>
      <c r="F3" s="177"/>
      <c r="G3" s="177"/>
      <c r="H3" s="178"/>
      <c r="I3" s="194" t="s">
        <v>20</v>
      </c>
      <c r="J3" s="195"/>
      <c r="K3" s="195"/>
      <c r="L3" s="195"/>
      <c r="M3" s="195"/>
      <c r="N3" s="196"/>
    </row>
    <row r="4" spans="1:14" ht="12.75" customHeight="1" thickBot="1">
      <c r="A4" s="201"/>
      <c r="B4" s="204"/>
      <c r="C4" s="201"/>
      <c r="D4" s="184" t="s">
        <v>17</v>
      </c>
      <c r="E4" s="184" t="s">
        <v>14</v>
      </c>
      <c r="F4" s="179" t="s">
        <v>2</v>
      </c>
      <c r="G4" s="180"/>
      <c r="H4" s="181"/>
      <c r="I4" s="197" t="s">
        <v>3</v>
      </c>
      <c r="J4" s="198"/>
      <c r="K4" s="199" t="s">
        <v>21</v>
      </c>
      <c r="L4" s="183"/>
      <c r="M4" s="200" t="s">
        <v>4</v>
      </c>
      <c r="N4" s="183"/>
    </row>
    <row r="5" spans="1:14" ht="35.25" customHeight="1">
      <c r="A5" s="201"/>
      <c r="B5" s="204"/>
      <c r="C5" s="201"/>
      <c r="D5" s="201"/>
      <c r="E5" s="185"/>
      <c r="F5" s="187" t="s">
        <v>15</v>
      </c>
      <c r="G5" s="182" t="s">
        <v>16</v>
      </c>
      <c r="H5" s="183"/>
      <c r="I5" s="43" t="s">
        <v>5</v>
      </c>
      <c r="J5" s="44" t="s">
        <v>6</v>
      </c>
      <c r="K5" s="43" t="s">
        <v>7</v>
      </c>
      <c r="L5" s="44" t="s">
        <v>8</v>
      </c>
      <c r="M5" s="45" t="s">
        <v>9</v>
      </c>
      <c r="N5" s="44" t="s">
        <v>10</v>
      </c>
    </row>
    <row r="6" spans="1:14" ht="14.25" customHeight="1">
      <c r="A6" s="201"/>
      <c r="B6" s="204"/>
      <c r="C6" s="201"/>
      <c r="D6" s="201"/>
      <c r="E6" s="185"/>
      <c r="F6" s="188"/>
      <c r="G6" s="192" t="s">
        <v>11</v>
      </c>
      <c r="H6" s="190" t="s">
        <v>18</v>
      </c>
      <c r="I6" s="154" t="s">
        <v>22</v>
      </c>
      <c r="J6" s="154"/>
      <c r="K6" s="154"/>
      <c r="L6" s="154"/>
      <c r="M6" s="154"/>
      <c r="N6" s="154"/>
    </row>
    <row r="7" spans="1:14" ht="57" customHeight="1" thickBot="1">
      <c r="A7" s="202"/>
      <c r="B7" s="205"/>
      <c r="C7" s="202"/>
      <c r="D7" s="206"/>
      <c r="E7" s="186"/>
      <c r="F7" s="189"/>
      <c r="G7" s="193"/>
      <c r="H7" s="191"/>
      <c r="I7" s="46" t="s">
        <v>61</v>
      </c>
      <c r="J7" s="47" t="s">
        <v>62</v>
      </c>
      <c r="K7" s="48" t="s">
        <v>163</v>
      </c>
      <c r="L7" s="47" t="s">
        <v>164</v>
      </c>
      <c r="M7" s="48" t="s">
        <v>149</v>
      </c>
      <c r="N7" s="47" t="s">
        <v>150</v>
      </c>
    </row>
    <row r="8" spans="1:14" ht="13.5" thickBot="1">
      <c r="A8" s="5">
        <v>1</v>
      </c>
      <c r="B8" s="6">
        <v>2</v>
      </c>
      <c r="C8" s="5">
        <v>3</v>
      </c>
      <c r="D8" s="4">
        <v>4</v>
      </c>
      <c r="E8" s="2">
        <v>5</v>
      </c>
      <c r="F8" s="15">
        <v>6</v>
      </c>
      <c r="G8" s="15">
        <v>7</v>
      </c>
      <c r="H8" s="16">
        <v>8</v>
      </c>
      <c r="I8" s="1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</row>
    <row r="9" spans="1:14" ht="13.5" thickBot="1">
      <c r="A9" s="28"/>
      <c r="B9" s="29"/>
      <c r="C9" s="28"/>
      <c r="D9" s="30">
        <f>D10+D25</f>
        <v>4571</v>
      </c>
      <c r="E9" s="30">
        <f>E10+E25</f>
        <v>1246</v>
      </c>
      <c r="F9" s="30">
        <f>I9+J9+K9+L9+M9+N9</f>
        <v>3302</v>
      </c>
      <c r="G9" s="30">
        <f>G10+G25</f>
        <v>877</v>
      </c>
      <c r="H9" s="30">
        <f>H10+H25</f>
        <v>1613</v>
      </c>
      <c r="I9" s="20">
        <v>578</v>
      </c>
      <c r="J9" s="19">
        <v>782</v>
      </c>
      <c r="K9" s="20">
        <v>578</v>
      </c>
      <c r="L9" s="19">
        <v>748</v>
      </c>
      <c r="M9" s="20">
        <v>544</v>
      </c>
      <c r="N9" s="19">
        <v>72</v>
      </c>
    </row>
    <row r="10" spans="1:14" ht="13.5" thickBot="1">
      <c r="A10" s="7" t="s">
        <v>23</v>
      </c>
      <c r="B10" s="8" t="s">
        <v>24</v>
      </c>
      <c r="C10" s="37" t="s">
        <v>156</v>
      </c>
      <c r="D10" s="35">
        <f>SUM(D11:D20)</f>
        <v>2510</v>
      </c>
      <c r="E10" s="35">
        <f>SUM(E11:E20)</f>
        <v>836</v>
      </c>
      <c r="F10" s="39">
        <f>I10+J10+K10+L10+M10+N10</f>
        <v>1674</v>
      </c>
      <c r="G10" s="35">
        <f aca="true" t="shared" si="0" ref="G10:M10">SUM(G11:G20)</f>
        <v>586</v>
      </c>
      <c r="H10" s="35">
        <f t="shared" si="0"/>
        <v>1088</v>
      </c>
      <c r="I10" s="38">
        <f t="shared" si="0"/>
        <v>398</v>
      </c>
      <c r="J10" s="38">
        <f t="shared" si="0"/>
        <v>478</v>
      </c>
      <c r="K10" s="38">
        <f t="shared" si="0"/>
        <v>294</v>
      </c>
      <c r="L10" s="38">
        <f t="shared" si="0"/>
        <v>470</v>
      </c>
      <c r="M10" s="38">
        <f t="shared" si="0"/>
        <v>34</v>
      </c>
      <c r="N10" s="34"/>
    </row>
    <row r="11" spans="1:14" ht="13.5" thickBot="1">
      <c r="A11" s="17" t="s">
        <v>45</v>
      </c>
      <c r="B11" s="31" t="s">
        <v>54</v>
      </c>
      <c r="C11" s="76" t="s">
        <v>167</v>
      </c>
      <c r="D11" s="77">
        <v>117</v>
      </c>
      <c r="E11" s="78">
        <v>39</v>
      </c>
      <c r="F11" s="40">
        <v>78</v>
      </c>
      <c r="G11" s="77">
        <v>10</v>
      </c>
      <c r="H11" s="79">
        <v>68</v>
      </c>
      <c r="I11" s="122">
        <v>17</v>
      </c>
      <c r="J11" s="123">
        <v>23</v>
      </c>
      <c r="K11" s="122">
        <v>16</v>
      </c>
      <c r="L11" s="123">
        <v>22</v>
      </c>
      <c r="M11" s="122"/>
      <c r="N11" s="123"/>
    </row>
    <row r="12" spans="1:14" ht="13.5" thickBot="1">
      <c r="A12" s="18" t="s">
        <v>46</v>
      </c>
      <c r="B12" s="32" t="s">
        <v>55</v>
      </c>
      <c r="C12" s="80"/>
      <c r="D12" s="77">
        <v>293</v>
      </c>
      <c r="E12" s="78">
        <v>98</v>
      </c>
      <c r="F12" s="41">
        <v>195</v>
      </c>
      <c r="G12" s="77"/>
      <c r="H12" s="79">
        <v>195</v>
      </c>
      <c r="I12" s="124">
        <v>34</v>
      </c>
      <c r="J12" s="125">
        <v>69</v>
      </c>
      <c r="K12" s="124">
        <v>34</v>
      </c>
      <c r="L12" s="125">
        <v>58</v>
      </c>
      <c r="M12" s="124"/>
      <c r="N12" s="125"/>
    </row>
    <row r="13" spans="1:14" ht="13.5" thickBot="1">
      <c r="A13" s="18" t="s">
        <v>47</v>
      </c>
      <c r="B13" s="18" t="s">
        <v>56</v>
      </c>
      <c r="C13" s="81" t="s">
        <v>165</v>
      </c>
      <c r="D13" s="77">
        <v>234</v>
      </c>
      <c r="E13" s="78">
        <v>78</v>
      </c>
      <c r="F13" s="41">
        <v>156</v>
      </c>
      <c r="G13" s="77"/>
      <c r="H13" s="79">
        <v>156</v>
      </c>
      <c r="I13" s="124">
        <v>34</v>
      </c>
      <c r="J13" s="125">
        <v>44</v>
      </c>
      <c r="K13" s="124">
        <v>34</v>
      </c>
      <c r="L13" s="125">
        <v>44</v>
      </c>
      <c r="M13" s="82"/>
      <c r="N13" s="125"/>
    </row>
    <row r="14" spans="1:14" ht="13.5" thickBot="1">
      <c r="A14" s="18" t="s">
        <v>48</v>
      </c>
      <c r="B14" s="18" t="s">
        <v>57</v>
      </c>
      <c r="C14" s="83" t="s">
        <v>151</v>
      </c>
      <c r="D14" s="77">
        <v>175</v>
      </c>
      <c r="E14" s="78">
        <v>58</v>
      </c>
      <c r="F14" s="41">
        <v>117</v>
      </c>
      <c r="G14" s="77">
        <v>117</v>
      </c>
      <c r="H14" s="79"/>
      <c r="I14" s="124">
        <v>51</v>
      </c>
      <c r="J14" s="84">
        <v>66</v>
      </c>
      <c r="K14" s="124"/>
      <c r="L14" s="125"/>
      <c r="M14" s="124"/>
      <c r="N14" s="125"/>
    </row>
    <row r="15" spans="1:14" ht="13.5" thickBot="1">
      <c r="A15" s="18" t="s">
        <v>49</v>
      </c>
      <c r="B15" s="18" t="s">
        <v>58</v>
      </c>
      <c r="C15" s="85" t="s">
        <v>151</v>
      </c>
      <c r="D15" s="77">
        <v>117</v>
      </c>
      <c r="E15" s="78">
        <v>39</v>
      </c>
      <c r="F15" s="41">
        <v>78</v>
      </c>
      <c r="G15" s="77">
        <v>78</v>
      </c>
      <c r="H15" s="79"/>
      <c r="I15" s="124"/>
      <c r="J15" s="125"/>
      <c r="K15" s="124">
        <v>32</v>
      </c>
      <c r="L15" s="125">
        <v>46</v>
      </c>
      <c r="M15" s="124"/>
      <c r="N15" s="125"/>
    </row>
    <row r="16" spans="1:14" ht="13.5" thickBot="1">
      <c r="A16" s="18" t="s">
        <v>50</v>
      </c>
      <c r="B16" s="18" t="s">
        <v>80</v>
      </c>
      <c r="C16" s="33" t="s">
        <v>165</v>
      </c>
      <c r="D16" s="77">
        <v>293</v>
      </c>
      <c r="E16" s="78">
        <v>98</v>
      </c>
      <c r="F16" s="41">
        <v>195</v>
      </c>
      <c r="G16" s="77">
        <v>59</v>
      </c>
      <c r="H16" s="79">
        <v>136</v>
      </c>
      <c r="I16" s="124">
        <v>92</v>
      </c>
      <c r="J16" s="125">
        <v>53</v>
      </c>
      <c r="K16" s="124">
        <v>50</v>
      </c>
      <c r="L16" s="125"/>
      <c r="M16" s="124"/>
      <c r="N16" s="86"/>
    </row>
    <row r="17" spans="1:14" ht="13.5" thickBot="1">
      <c r="A17" s="18" t="s">
        <v>51</v>
      </c>
      <c r="B17" s="18" t="s">
        <v>60</v>
      </c>
      <c r="C17" s="33" t="s">
        <v>153</v>
      </c>
      <c r="D17" s="77">
        <v>58</v>
      </c>
      <c r="E17" s="78">
        <v>19</v>
      </c>
      <c r="F17" s="41">
        <v>39</v>
      </c>
      <c r="G17" s="77">
        <v>15</v>
      </c>
      <c r="H17" s="79">
        <v>24</v>
      </c>
      <c r="I17" s="124"/>
      <c r="J17" s="125"/>
      <c r="K17" s="124"/>
      <c r="L17" s="125">
        <v>39</v>
      </c>
      <c r="M17" s="124"/>
      <c r="N17" s="125"/>
    </row>
    <row r="18" spans="1:14" ht="13.5" thickBot="1">
      <c r="A18" s="18" t="s">
        <v>52</v>
      </c>
      <c r="B18" s="18" t="s">
        <v>34</v>
      </c>
      <c r="C18" s="33" t="s">
        <v>154</v>
      </c>
      <c r="D18" s="77">
        <v>234</v>
      </c>
      <c r="E18" s="78">
        <v>78</v>
      </c>
      <c r="F18" s="41">
        <v>156</v>
      </c>
      <c r="G18" s="77"/>
      <c r="H18" s="79">
        <v>156</v>
      </c>
      <c r="I18" s="124">
        <v>34</v>
      </c>
      <c r="J18" s="125">
        <v>46</v>
      </c>
      <c r="K18" s="124">
        <v>32</v>
      </c>
      <c r="L18" s="125">
        <v>44</v>
      </c>
      <c r="M18" s="124"/>
      <c r="N18" s="125"/>
    </row>
    <row r="19" spans="1:14" ht="14.25" customHeight="1" thickBot="1">
      <c r="A19" s="18" t="s">
        <v>53</v>
      </c>
      <c r="B19" s="18" t="s">
        <v>59</v>
      </c>
      <c r="C19" s="33" t="s">
        <v>152</v>
      </c>
      <c r="D19" s="77">
        <v>105</v>
      </c>
      <c r="E19" s="78">
        <v>35</v>
      </c>
      <c r="F19" s="42">
        <v>70</v>
      </c>
      <c r="G19" s="77">
        <v>28</v>
      </c>
      <c r="H19" s="79">
        <v>42</v>
      </c>
      <c r="I19" s="124">
        <v>34</v>
      </c>
      <c r="J19" s="125">
        <v>36</v>
      </c>
      <c r="K19" s="124"/>
      <c r="L19" s="125"/>
      <c r="M19" s="124"/>
      <c r="N19" s="125"/>
    </row>
    <row r="20" spans="1:14" ht="13.5" thickBot="1">
      <c r="A20" s="14"/>
      <c r="B20" s="9" t="s">
        <v>25</v>
      </c>
      <c r="C20" s="111" t="s">
        <v>155</v>
      </c>
      <c r="D20" s="87">
        <f aca="true" t="shared" si="1" ref="D20:L20">SUM(D21:D24)</f>
        <v>884</v>
      </c>
      <c r="E20" s="109">
        <f t="shared" si="1"/>
        <v>294</v>
      </c>
      <c r="F20" s="97">
        <f>I20+J20+K20+L20+M20+N20</f>
        <v>590</v>
      </c>
      <c r="G20" s="110">
        <f>SUM(G21:G24)</f>
        <v>279</v>
      </c>
      <c r="H20" s="87">
        <f>SUM(H21:H24)</f>
        <v>311</v>
      </c>
      <c r="I20" s="126">
        <f t="shared" si="1"/>
        <v>102</v>
      </c>
      <c r="J20" s="126">
        <f t="shared" si="1"/>
        <v>141</v>
      </c>
      <c r="K20" s="126">
        <f t="shared" si="1"/>
        <v>96</v>
      </c>
      <c r="L20" s="126">
        <f t="shared" si="1"/>
        <v>217</v>
      </c>
      <c r="M20" s="127">
        <f>SUM(M21:M24)</f>
        <v>34</v>
      </c>
      <c r="N20" s="128"/>
    </row>
    <row r="21" spans="1:14" ht="13.5" thickBot="1">
      <c r="A21" s="17" t="s">
        <v>63</v>
      </c>
      <c r="B21" s="149" t="s">
        <v>81</v>
      </c>
      <c r="C21" s="33" t="s">
        <v>152</v>
      </c>
      <c r="D21" s="77">
        <v>175</v>
      </c>
      <c r="E21" s="88">
        <v>58</v>
      </c>
      <c r="F21" s="89">
        <v>117</v>
      </c>
      <c r="G21" s="88">
        <v>87</v>
      </c>
      <c r="H21" s="79">
        <v>30</v>
      </c>
      <c r="I21" s="129"/>
      <c r="J21" s="126"/>
      <c r="K21" s="90">
        <v>48</v>
      </c>
      <c r="L21" s="125">
        <v>69</v>
      </c>
      <c r="M21" s="129"/>
      <c r="N21" s="126"/>
    </row>
    <row r="22" spans="1:14" ht="13.5" customHeight="1" thickBot="1">
      <c r="A22" s="18" t="s">
        <v>65</v>
      </c>
      <c r="B22" s="21" t="s">
        <v>82</v>
      </c>
      <c r="C22" s="33" t="s">
        <v>152</v>
      </c>
      <c r="D22" s="77">
        <v>150</v>
      </c>
      <c r="E22" s="78">
        <v>50</v>
      </c>
      <c r="F22" s="36">
        <v>100</v>
      </c>
      <c r="G22" s="77">
        <v>100</v>
      </c>
      <c r="H22" s="79"/>
      <c r="I22" s="124"/>
      <c r="J22" s="125"/>
      <c r="K22" s="82"/>
      <c r="L22" s="125">
        <v>66</v>
      </c>
      <c r="M22" s="124">
        <v>34</v>
      </c>
      <c r="N22" s="125"/>
    </row>
    <row r="23" spans="1:14" ht="13.5" customHeight="1" thickBot="1">
      <c r="A23" s="18" t="s">
        <v>66</v>
      </c>
      <c r="B23" s="21" t="s">
        <v>64</v>
      </c>
      <c r="C23" s="85" t="s">
        <v>166</v>
      </c>
      <c r="D23" s="77">
        <v>409</v>
      </c>
      <c r="E23" s="78">
        <v>136</v>
      </c>
      <c r="F23" s="36">
        <v>273</v>
      </c>
      <c r="G23" s="77">
        <v>82</v>
      </c>
      <c r="H23" s="79">
        <v>191</v>
      </c>
      <c r="I23" s="124">
        <v>51</v>
      </c>
      <c r="J23" s="125">
        <v>92</v>
      </c>
      <c r="K23" s="124">
        <v>48</v>
      </c>
      <c r="L23" s="125">
        <v>82</v>
      </c>
      <c r="M23" s="124"/>
      <c r="N23" s="125"/>
    </row>
    <row r="24" spans="1:14" ht="13.5" thickBot="1">
      <c r="A24" s="23" t="s">
        <v>83</v>
      </c>
      <c r="B24" s="22" t="s">
        <v>67</v>
      </c>
      <c r="C24" s="85" t="s">
        <v>151</v>
      </c>
      <c r="D24" s="77">
        <v>150</v>
      </c>
      <c r="E24" s="88">
        <v>50</v>
      </c>
      <c r="F24" s="36">
        <v>100</v>
      </c>
      <c r="G24" s="88">
        <v>10</v>
      </c>
      <c r="H24" s="79">
        <v>90</v>
      </c>
      <c r="I24" s="124">
        <v>51</v>
      </c>
      <c r="J24" s="125">
        <v>49</v>
      </c>
      <c r="K24" s="124"/>
      <c r="L24" s="125"/>
      <c r="M24" s="82"/>
      <c r="N24" s="125"/>
    </row>
    <row r="25" spans="1:14" ht="18.75" customHeight="1" thickBot="1">
      <c r="A25" s="10"/>
      <c r="B25" s="11" t="s">
        <v>26</v>
      </c>
      <c r="C25" s="91"/>
      <c r="D25" s="92">
        <f>D26+D33</f>
        <v>2061</v>
      </c>
      <c r="E25" s="92">
        <f>E26+E33</f>
        <v>410</v>
      </c>
      <c r="F25" s="92">
        <f>F26+F33</f>
        <v>1651</v>
      </c>
      <c r="G25" s="92">
        <f>G26+G33</f>
        <v>291</v>
      </c>
      <c r="H25" s="92">
        <f>H26+H33</f>
        <v>525</v>
      </c>
      <c r="I25" s="130">
        <v>180</v>
      </c>
      <c r="J25" s="131">
        <v>304</v>
      </c>
      <c r="K25" s="130">
        <v>284</v>
      </c>
      <c r="L25" s="131">
        <v>278</v>
      </c>
      <c r="M25" s="130">
        <v>510</v>
      </c>
      <c r="N25" s="131">
        <v>72</v>
      </c>
    </row>
    <row r="26" spans="1:14" ht="21.75" customHeight="1" thickBot="1">
      <c r="A26" s="7" t="s">
        <v>27</v>
      </c>
      <c r="B26" s="8" t="s">
        <v>28</v>
      </c>
      <c r="C26" s="74" t="s">
        <v>161</v>
      </c>
      <c r="D26" s="93">
        <f aca="true" t="shared" si="2" ref="D26:N26">SUM(D27:D32)</f>
        <v>586</v>
      </c>
      <c r="E26" s="93">
        <f t="shared" si="2"/>
        <v>195</v>
      </c>
      <c r="F26" s="93">
        <f t="shared" si="2"/>
        <v>391</v>
      </c>
      <c r="G26" s="93">
        <f t="shared" si="2"/>
        <v>150</v>
      </c>
      <c r="H26" s="93">
        <f t="shared" si="2"/>
        <v>241</v>
      </c>
      <c r="I26" s="132">
        <f t="shared" si="2"/>
        <v>51</v>
      </c>
      <c r="J26" s="132">
        <f t="shared" si="2"/>
        <v>100</v>
      </c>
      <c r="K26" s="132">
        <f t="shared" si="2"/>
        <v>80</v>
      </c>
      <c r="L26" s="132">
        <f t="shared" si="2"/>
        <v>80</v>
      </c>
      <c r="M26" s="132">
        <f t="shared" si="2"/>
        <v>80</v>
      </c>
      <c r="N26" s="132">
        <f t="shared" si="2"/>
        <v>0</v>
      </c>
    </row>
    <row r="27" spans="1:14" ht="22.5" customHeight="1" thickBot="1">
      <c r="A27" s="17" t="s">
        <v>68</v>
      </c>
      <c r="B27" s="21" t="s">
        <v>69</v>
      </c>
      <c r="C27" s="33" t="s">
        <v>153</v>
      </c>
      <c r="D27" s="77">
        <v>51</v>
      </c>
      <c r="E27" s="88">
        <v>17</v>
      </c>
      <c r="F27" s="94">
        <v>34</v>
      </c>
      <c r="G27" s="88">
        <v>24</v>
      </c>
      <c r="H27" s="79">
        <v>10</v>
      </c>
      <c r="I27" s="124">
        <v>34</v>
      </c>
      <c r="J27" s="125"/>
      <c r="K27" s="124"/>
      <c r="L27" s="125"/>
      <c r="M27" s="124"/>
      <c r="N27" s="125"/>
    </row>
    <row r="28" spans="1:14" ht="21.75" customHeight="1" thickBot="1">
      <c r="A28" s="18" t="s">
        <v>70</v>
      </c>
      <c r="B28" s="22" t="s">
        <v>71</v>
      </c>
      <c r="C28" s="112" t="s">
        <v>151</v>
      </c>
      <c r="D28" s="77">
        <v>106</v>
      </c>
      <c r="E28" s="88">
        <v>35</v>
      </c>
      <c r="F28" s="94">
        <v>71</v>
      </c>
      <c r="G28" s="88">
        <v>23</v>
      </c>
      <c r="H28" s="79">
        <v>48</v>
      </c>
      <c r="I28" s="124">
        <v>17</v>
      </c>
      <c r="J28" s="125">
        <v>54</v>
      </c>
      <c r="K28" s="124"/>
      <c r="L28" s="125"/>
      <c r="M28" s="124"/>
      <c r="N28" s="125"/>
    </row>
    <row r="29" spans="1:14" ht="13.5" thickBot="1">
      <c r="A29" s="23" t="s">
        <v>72</v>
      </c>
      <c r="B29" s="22" t="s">
        <v>73</v>
      </c>
      <c r="C29" s="85" t="s">
        <v>166</v>
      </c>
      <c r="D29" s="77">
        <v>207</v>
      </c>
      <c r="E29" s="88">
        <v>69</v>
      </c>
      <c r="F29" s="94">
        <v>138</v>
      </c>
      <c r="G29" s="88">
        <v>42</v>
      </c>
      <c r="H29" s="79">
        <v>96</v>
      </c>
      <c r="I29" s="124"/>
      <c r="J29" s="125">
        <v>46</v>
      </c>
      <c r="K29" s="124">
        <v>48</v>
      </c>
      <c r="L29" s="125">
        <v>44</v>
      </c>
      <c r="M29" s="124"/>
      <c r="N29" s="125"/>
    </row>
    <row r="30" spans="1:14" ht="16.5" customHeight="1" thickBot="1">
      <c r="A30" s="23" t="s">
        <v>74</v>
      </c>
      <c r="B30" s="22" t="s">
        <v>75</v>
      </c>
      <c r="C30" s="33" t="s">
        <v>153</v>
      </c>
      <c r="D30" s="77">
        <v>48</v>
      </c>
      <c r="E30" s="88">
        <v>16</v>
      </c>
      <c r="F30" s="94">
        <v>32</v>
      </c>
      <c r="G30" s="88">
        <v>13</v>
      </c>
      <c r="H30" s="79">
        <v>19</v>
      </c>
      <c r="I30" s="124"/>
      <c r="J30" s="125"/>
      <c r="K30" s="124"/>
      <c r="L30" s="125"/>
      <c r="M30" s="124">
        <v>32</v>
      </c>
      <c r="N30" s="125"/>
    </row>
    <row r="31" spans="1:14" ht="15.75" customHeight="1" thickBot="1">
      <c r="A31" s="23" t="s">
        <v>76</v>
      </c>
      <c r="B31" s="22" t="s">
        <v>77</v>
      </c>
      <c r="C31" s="33" t="s">
        <v>152</v>
      </c>
      <c r="D31" s="77">
        <v>102</v>
      </c>
      <c r="E31" s="88">
        <v>34</v>
      </c>
      <c r="F31" s="94">
        <v>68</v>
      </c>
      <c r="G31" s="88">
        <v>28</v>
      </c>
      <c r="H31" s="79">
        <v>40</v>
      </c>
      <c r="I31" s="124"/>
      <c r="J31" s="125"/>
      <c r="K31" s="124">
        <v>32</v>
      </c>
      <c r="L31" s="125">
        <v>36</v>
      </c>
      <c r="M31" s="124"/>
      <c r="N31" s="125"/>
    </row>
    <row r="32" spans="1:14" ht="13.5" customHeight="1" thickBot="1">
      <c r="A32" s="23" t="s">
        <v>78</v>
      </c>
      <c r="B32" s="22" t="s">
        <v>79</v>
      </c>
      <c r="C32" s="33" t="s">
        <v>153</v>
      </c>
      <c r="D32" s="77">
        <v>72</v>
      </c>
      <c r="E32" s="88">
        <v>24</v>
      </c>
      <c r="F32" s="94">
        <v>48</v>
      </c>
      <c r="G32" s="88">
        <v>20</v>
      </c>
      <c r="H32" s="79">
        <v>28</v>
      </c>
      <c r="I32" s="124"/>
      <c r="J32" s="125"/>
      <c r="K32" s="124"/>
      <c r="L32" s="125"/>
      <c r="M32" s="124">
        <v>48</v>
      </c>
      <c r="N32" s="125"/>
    </row>
    <row r="33" spans="1:14" ht="14.25" customHeight="1">
      <c r="A33" s="12" t="s">
        <v>29</v>
      </c>
      <c r="B33" s="8" t="s">
        <v>30</v>
      </c>
      <c r="C33" s="74"/>
      <c r="D33" s="95">
        <f>D35+D39+D43+D47+D51++D55+D59+D63+D67</f>
        <v>1475</v>
      </c>
      <c r="E33" s="95">
        <f>E35+E39+E43+E47+E51+E55+E59+E63+E67</f>
        <v>215</v>
      </c>
      <c r="F33" s="95">
        <f>F35+F39+F43+F47+F51+F55+F59+F63+F67</f>
        <v>1260</v>
      </c>
      <c r="G33" s="95">
        <f>G35+G39+G43+G47+G51+G55+G59+G63+G67</f>
        <v>141</v>
      </c>
      <c r="H33" s="95">
        <f>H35+H39+H43+H47+H51+H55+H59+H63+H67</f>
        <v>284</v>
      </c>
      <c r="I33" s="133">
        <v>129</v>
      </c>
      <c r="J33" s="134">
        <v>204</v>
      </c>
      <c r="K33" s="133">
        <v>204</v>
      </c>
      <c r="L33" s="134">
        <v>198</v>
      </c>
      <c r="M33" s="133">
        <v>430</v>
      </c>
      <c r="N33" s="134">
        <v>72</v>
      </c>
    </row>
    <row r="34" spans="1:14" ht="14.25" customHeight="1" thickBot="1">
      <c r="A34" s="13" t="s">
        <v>31</v>
      </c>
      <c r="B34" s="9" t="s">
        <v>32</v>
      </c>
      <c r="C34" s="75" t="s">
        <v>162</v>
      </c>
      <c r="D34" s="96">
        <f aca="true" t="shared" si="3" ref="D34:N34">D35+D39+D43+D47+D51+D55+D59+D63+D67</f>
        <v>1475</v>
      </c>
      <c r="E34" s="96">
        <f t="shared" si="3"/>
        <v>215</v>
      </c>
      <c r="F34" s="96">
        <f t="shared" si="3"/>
        <v>1260</v>
      </c>
      <c r="G34" s="96">
        <f t="shared" si="3"/>
        <v>141</v>
      </c>
      <c r="H34" s="96">
        <f t="shared" si="3"/>
        <v>284</v>
      </c>
      <c r="I34" s="135">
        <f t="shared" si="3"/>
        <v>129</v>
      </c>
      <c r="J34" s="135">
        <f t="shared" si="3"/>
        <v>191</v>
      </c>
      <c r="K34" s="135">
        <f t="shared" si="3"/>
        <v>204</v>
      </c>
      <c r="L34" s="135">
        <f t="shared" si="3"/>
        <v>234</v>
      </c>
      <c r="M34" s="135">
        <f t="shared" si="3"/>
        <v>430</v>
      </c>
      <c r="N34" s="135">
        <f t="shared" si="3"/>
        <v>72</v>
      </c>
    </row>
    <row r="35" spans="1:14" ht="14.25" customHeight="1" thickBot="1">
      <c r="A35" s="24" t="s">
        <v>84</v>
      </c>
      <c r="B35" s="27" t="s">
        <v>85</v>
      </c>
      <c r="C35" s="85" t="s">
        <v>157</v>
      </c>
      <c r="D35" s="92">
        <f aca="true" t="shared" si="4" ref="D35:D65">E35+F35</f>
        <v>126</v>
      </c>
      <c r="E35" s="97">
        <v>18</v>
      </c>
      <c r="F35" s="102">
        <f aca="true" t="shared" si="5" ref="F35:F62">I35+J35+K35+L35+M35+N35</f>
        <v>108</v>
      </c>
      <c r="G35" s="97">
        <v>16</v>
      </c>
      <c r="H35" s="87">
        <v>24</v>
      </c>
      <c r="I35" s="129">
        <f>SUM(I36:I38)</f>
        <v>108</v>
      </c>
      <c r="J35" s="125"/>
      <c r="K35" s="124"/>
      <c r="L35" s="125"/>
      <c r="M35" s="124"/>
      <c r="N35" s="125"/>
    </row>
    <row r="36" spans="1:14" ht="24" customHeight="1" thickBot="1">
      <c r="A36" s="18" t="s">
        <v>86</v>
      </c>
      <c r="B36" s="22" t="s">
        <v>87</v>
      </c>
      <c r="C36" s="115" t="s">
        <v>152</v>
      </c>
      <c r="D36" s="103">
        <f t="shared" si="4"/>
        <v>54</v>
      </c>
      <c r="E36" s="88">
        <v>18</v>
      </c>
      <c r="F36" s="98">
        <f t="shared" si="5"/>
        <v>36</v>
      </c>
      <c r="G36" s="88">
        <v>16</v>
      </c>
      <c r="H36" s="79">
        <v>24</v>
      </c>
      <c r="I36" s="124">
        <v>36</v>
      </c>
      <c r="J36" s="125"/>
      <c r="K36" s="124"/>
      <c r="L36" s="125"/>
      <c r="M36" s="124"/>
      <c r="N36" s="125"/>
    </row>
    <row r="37" spans="1:14" ht="21.75" customHeight="1" thickBot="1">
      <c r="A37" s="18" t="s">
        <v>88</v>
      </c>
      <c r="B37" s="113" t="s">
        <v>89</v>
      </c>
      <c r="C37" s="117"/>
      <c r="D37" s="103">
        <f t="shared" si="4"/>
        <v>36</v>
      </c>
      <c r="E37" s="88"/>
      <c r="F37" s="98">
        <f t="shared" si="5"/>
        <v>36</v>
      </c>
      <c r="G37" s="88"/>
      <c r="H37" s="79"/>
      <c r="I37" s="124">
        <v>36</v>
      </c>
      <c r="J37" s="125"/>
      <c r="K37" s="124"/>
      <c r="L37" s="125"/>
      <c r="M37" s="124"/>
      <c r="N37" s="125"/>
    </row>
    <row r="38" spans="1:14" ht="24.75" customHeight="1" thickBot="1">
      <c r="A38" s="17" t="s">
        <v>90</v>
      </c>
      <c r="B38" s="114" t="s">
        <v>91</v>
      </c>
      <c r="C38" s="118" t="s">
        <v>153</v>
      </c>
      <c r="D38" s="103">
        <f t="shared" si="4"/>
        <v>36</v>
      </c>
      <c r="E38" s="88"/>
      <c r="F38" s="98">
        <f t="shared" si="5"/>
        <v>36</v>
      </c>
      <c r="G38" s="88"/>
      <c r="H38" s="79"/>
      <c r="I38" s="124">
        <v>36</v>
      </c>
      <c r="J38" s="125"/>
      <c r="K38" s="124"/>
      <c r="L38" s="125"/>
      <c r="M38" s="124"/>
      <c r="N38" s="125"/>
    </row>
    <row r="39" spans="1:14" ht="21.75" customHeight="1" thickBot="1">
      <c r="A39" s="25" t="s">
        <v>92</v>
      </c>
      <c r="B39" s="26" t="s">
        <v>93</v>
      </c>
      <c r="C39" s="116" t="s">
        <v>158</v>
      </c>
      <c r="D39" s="92">
        <f t="shared" si="4"/>
        <v>206</v>
      </c>
      <c r="E39" s="97">
        <v>19</v>
      </c>
      <c r="F39" s="102">
        <f t="shared" si="5"/>
        <v>187</v>
      </c>
      <c r="G39" s="97">
        <v>14</v>
      </c>
      <c r="H39" s="87">
        <v>21</v>
      </c>
      <c r="I39" s="129">
        <v>21</v>
      </c>
      <c r="J39" s="126">
        <f>SUM(J40:J42)</f>
        <v>166</v>
      </c>
      <c r="K39" s="124"/>
      <c r="L39" s="125"/>
      <c r="M39" s="124"/>
      <c r="N39" s="125"/>
    </row>
    <row r="40" spans="1:14" ht="24" customHeight="1" thickBot="1">
      <c r="A40" s="18" t="s">
        <v>94</v>
      </c>
      <c r="B40" s="22" t="s">
        <v>95</v>
      </c>
      <c r="C40" s="115" t="s">
        <v>152</v>
      </c>
      <c r="D40" s="103">
        <f t="shared" si="4"/>
        <v>62</v>
      </c>
      <c r="E40" s="88">
        <v>19</v>
      </c>
      <c r="F40" s="98">
        <f t="shared" si="5"/>
        <v>43</v>
      </c>
      <c r="G40" s="88">
        <v>14</v>
      </c>
      <c r="H40" s="79">
        <v>25</v>
      </c>
      <c r="I40" s="124">
        <v>21</v>
      </c>
      <c r="J40" s="125">
        <v>22</v>
      </c>
      <c r="K40" s="124"/>
      <c r="L40" s="125"/>
      <c r="M40" s="124"/>
      <c r="N40" s="125"/>
    </row>
    <row r="41" spans="1:14" ht="16.5" customHeight="1" thickBot="1">
      <c r="A41" s="18" t="s">
        <v>96</v>
      </c>
      <c r="B41" s="113" t="s">
        <v>97</v>
      </c>
      <c r="C41" s="117"/>
      <c r="D41" s="103">
        <f t="shared" si="4"/>
        <v>36</v>
      </c>
      <c r="E41" s="88"/>
      <c r="F41" s="98">
        <f t="shared" si="5"/>
        <v>36</v>
      </c>
      <c r="G41" s="88"/>
      <c r="H41" s="79"/>
      <c r="I41" s="124"/>
      <c r="J41" s="125">
        <v>36</v>
      </c>
      <c r="K41" s="124"/>
      <c r="L41" s="125"/>
      <c r="M41" s="124"/>
      <c r="N41" s="125"/>
    </row>
    <row r="42" spans="1:14" ht="34.5" customHeight="1" thickBot="1">
      <c r="A42" s="17" t="s">
        <v>98</v>
      </c>
      <c r="B42" s="114" t="s">
        <v>99</v>
      </c>
      <c r="C42" s="118" t="s">
        <v>153</v>
      </c>
      <c r="D42" s="103">
        <f t="shared" si="4"/>
        <v>108</v>
      </c>
      <c r="E42" s="88"/>
      <c r="F42" s="98">
        <f t="shared" si="5"/>
        <v>108</v>
      </c>
      <c r="G42" s="88"/>
      <c r="H42" s="79"/>
      <c r="I42" s="124"/>
      <c r="J42" s="125">
        <v>108</v>
      </c>
      <c r="K42" s="124"/>
      <c r="L42" s="125"/>
      <c r="M42" s="124"/>
      <c r="N42" s="125"/>
    </row>
    <row r="43" spans="1:14" ht="15.75" customHeight="1" thickBot="1">
      <c r="A43" s="25" t="s">
        <v>100</v>
      </c>
      <c r="B43" s="26" t="s">
        <v>101</v>
      </c>
      <c r="C43" s="116" t="s">
        <v>158</v>
      </c>
      <c r="D43" s="92">
        <f t="shared" si="4"/>
        <v>157</v>
      </c>
      <c r="E43" s="97">
        <v>28</v>
      </c>
      <c r="F43" s="102">
        <f t="shared" si="5"/>
        <v>129</v>
      </c>
      <c r="G43" s="97">
        <v>20</v>
      </c>
      <c r="H43" s="87">
        <v>30</v>
      </c>
      <c r="I43" s="124"/>
      <c r="J43" s="126">
        <v>25</v>
      </c>
      <c r="K43" s="129">
        <f>SUM(K44:K46)</f>
        <v>104</v>
      </c>
      <c r="L43" s="125"/>
      <c r="M43" s="124"/>
      <c r="N43" s="125"/>
    </row>
    <row r="44" spans="1:14" ht="14.25" customHeight="1" thickBot="1">
      <c r="A44" s="18" t="s">
        <v>102</v>
      </c>
      <c r="B44" s="22" t="s">
        <v>103</v>
      </c>
      <c r="C44" s="115" t="s">
        <v>152</v>
      </c>
      <c r="D44" s="103">
        <f t="shared" si="4"/>
        <v>85</v>
      </c>
      <c r="E44" s="88">
        <v>28</v>
      </c>
      <c r="F44" s="98">
        <f t="shared" si="5"/>
        <v>57</v>
      </c>
      <c r="G44" s="88">
        <v>22</v>
      </c>
      <c r="H44" s="79">
        <v>35</v>
      </c>
      <c r="I44" s="124"/>
      <c r="J44" s="125">
        <v>25</v>
      </c>
      <c r="K44" s="124">
        <v>32</v>
      </c>
      <c r="L44" s="125"/>
      <c r="M44" s="124"/>
      <c r="N44" s="125"/>
    </row>
    <row r="45" spans="1:14" ht="22.5" customHeight="1" thickBot="1">
      <c r="A45" s="18" t="s">
        <v>104</v>
      </c>
      <c r="B45" s="113" t="s">
        <v>105</v>
      </c>
      <c r="C45" s="117"/>
      <c r="D45" s="103">
        <f t="shared" si="4"/>
        <v>36</v>
      </c>
      <c r="E45" s="88"/>
      <c r="F45" s="98">
        <f t="shared" si="5"/>
        <v>36</v>
      </c>
      <c r="G45" s="88"/>
      <c r="H45" s="79"/>
      <c r="I45" s="124"/>
      <c r="J45" s="125"/>
      <c r="K45" s="124">
        <v>36</v>
      </c>
      <c r="L45" s="125"/>
      <c r="M45" s="124"/>
      <c r="N45" s="125"/>
    </row>
    <row r="46" spans="1:14" ht="21.75" customHeight="1" thickBot="1">
      <c r="A46" s="18" t="s">
        <v>106</v>
      </c>
      <c r="B46" s="113" t="s">
        <v>107</v>
      </c>
      <c r="C46" s="118" t="s">
        <v>153</v>
      </c>
      <c r="D46" s="103">
        <f t="shared" si="4"/>
        <v>36</v>
      </c>
      <c r="E46" s="88"/>
      <c r="F46" s="98">
        <f t="shared" si="5"/>
        <v>36</v>
      </c>
      <c r="G46" s="88"/>
      <c r="H46" s="79"/>
      <c r="I46" s="124"/>
      <c r="J46" s="125"/>
      <c r="K46" s="124">
        <v>36</v>
      </c>
      <c r="L46" s="125"/>
      <c r="M46" s="124"/>
      <c r="N46" s="125"/>
    </row>
    <row r="47" spans="1:14" ht="13.5" customHeight="1" thickBot="1">
      <c r="A47" s="25" t="s">
        <v>108</v>
      </c>
      <c r="B47" s="26" t="s">
        <v>109</v>
      </c>
      <c r="C47" s="116" t="s">
        <v>158</v>
      </c>
      <c r="D47" s="92">
        <f t="shared" si="4"/>
        <v>195</v>
      </c>
      <c r="E47" s="97">
        <v>23</v>
      </c>
      <c r="F47" s="102">
        <f t="shared" si="5"/>
        <v>172</v>
      </c>
      <c r="G47" s="97">
        <v>14</v>
      </c>
      <c r="H47" s="87">
        <v>32</v>
      </c>
      <c r="I47" s="124"/>
      <c r="J47" s="125"/>
      <c r="K47" s="129">
        <f>SUM(K48:K50)</f>
        <v>100</v>
      </c>
      <c r="L47" s="126">
        <f>SUM(L48:L50)</f>
        <v>72</v>
      </c>
      <c r="M47" s="124"/>
      <c r="N47" s="125"/>
    </row>
    <row r="48" spans="1:14" ht="18.75" customHeight="1" thickBot="1">
      <c r="A48" s="17" t="s">
        <v>110</v>
      </c>
      <c r="B48" s="21" t="s">
        <v>111</v>
      </c>
      <c r="C48" s="115" t="s">
        <v>152</v>
      </c>
      <c r="D48" s="103">
        <f t="shared" si="4"/>
        <v>69</v>
      </c>
      <c r="E48" s="88">
        <v>23</v>
      </c>
      <c r="F48" s="98">
        <f t="shared" si="5"/>
        <v>46</v>
      </c>
      <c r="G48" s="88">
        <v>14</v>
      </c>
      <c r="H48" s="79">
        <v>32</v>
      </c>
      <c r="I48" s="124"/>
      <c r="J48" s="125"/>
      <c r="K48" s="124">
        <v>46</v>
      </c>
      <c r="L48" s="125"/>
      <c r="M48" s="124"/>
      <c r="N48" s="125"/>
    </row>
    <row r="49" spans="1:14" ht="15" customHeight="1" thickBot="1">
      <c r="A49" s="18" t="s">
        <v>112</v>
      </c>
      <c r="B49" s="113" t="s">
        <v>113</v>
      </c>
      <c r="C49" s="117"/>
      <c r="D49" s="103">
        <f t="shared" si="4"/>
        <v>54</v>
      </c>
      <c r="E49" s="88"/>
      <c r="F49" s="98">
        <f t="shared" si="5"/>
        <v>54</v>
      </c>
      <c r="G49" s="88"/>
      <c r="H49" s="79"/>
      <c r="I49" s="124"/>
      <c r="J49" s="125"/>
      <c r="K49" s="124">
        <v>18</v>
      </c>
      <c r="L49" s="125">
        <v>36</v>
      </c>
      <c r="M49" s="124"/>
      <c r="N49" s="125"/>
    </row>
    <row r="50" spans="1:14" ht="24" customHeight="1" thickBot="1">
      <c r="A50" s="18" t="s">
        <v>114</v>
      </c>
      <c r="B50" s="113" t="s">
        <v>115</v>
      </c>
      <c r="C50" s="118" t="s">
        <v>153</v>
      </c>
      <c r="D50" s="103">
        <f t="shared" si="4"/>
        <v>72</v>
      </c>
      <c r="E50" s="88"/>
      <c r="F50" s="98">
        <f t="shared" si="5"/>
        <v>72</v>
      </c>
      <c r="G50" s="88"/>
      <c r="H50" s="79"/>
      <c r="I50" s="124"/>
      <c r="J50" s="125"/>
      <c r="K50" s="124">
        <v>36</v>
      </c>
      <c r="L50" s="125">
        <v>36</v>
      </c>
      <c r="M50" s="124"/>
      <c r="N50" s="125"/>
    </row>
    <row r="51" spans="1:14" ht="17.25" customHeight="1" thickBot="1">
      <c r="A51" s="25" t="s">
        <v>116</v>
      </c>
      <c r="B51" s="26" t="s">
        <v>117</v>
      </c>
      <c r="C51" s="116" t="s">
        <v>158</v>
      </c>
      <c r="D51" s="92">
        <f t="shared" si="4"/>
        <v>242</v>
      </c>
      <c r="E51" s="97">
        <v>26</v>
      </c>
      <c r="F51" s="102">
        <f t="shared" si="5"/>
        <v>216</v>
      </c>
      <c r="G51" s="97">
        <v>21</v>
      </c>
      <c r="H51" s="87">
        <v>31</v>
      </c>
      <c r="I51" s="129"/>
      <c r="J51" s="126"/>
      <c r="K51" s="129"/>
      <c r="L51" s="126">
        <f>SUM(L52:L54)</f>
        <v>128</v>
      </c>
      <c r="M51" s="129">
        <f>SUM(M52:M54)</f>
        <v>88</v>
      </c>
      <c r="N51" s="126"/>
    </row>
    <row r="52" spans="1:14" ht="21.75" customHeight="1" thickBot="1">
      <c r="A52" s="18" t="s">
        <v>118</v>
      </c>
      <c r="B52" s="22" t="s">
        <v>119</v>
      </c>
      <c r="C52" s="115" t="s">
        <v>152</v>
      </c>
      <c r="D52" s="103">
        <f t="shared" si="4"/>
        <v>80</v>
      </c>
      <c r="E52" s="98">
        <v>26</v>
      </c>
      <c r="F52" s="98">
        <f t="shared" si="5"/>
        <v>54</v>
      </c>
      <c r="G52" s="98">
        <v>21</v>
      </c>
      <c r="H52" s="99">
        <v>33</v>
      </c>
      <c r="I52" s="136"/>
      <c r="J52" s="137"/>
      <c r="K52" s="136"/>
      <c r="L52" s="137">
        <v>38</v>
      </c>
      <c r="M52" s="136">
        <v>16</v>
      </c>
      <c r="N52" s="138"/>
    </row>
    <row r="53" spans="1:14" ht="23.25" customHeight="1" thickBot="1">
      <c r="A53" s="18" t="s">
        <v>120</v>
      </c>
      <c r="B53" s="113" t="s">
        <v>121</v>
      </c>
      <c r="C53" s="117" t="s">
        <v>153</v>
      </c>
      <c r="D53" s="103">
        <f t="shared" si="4"/>
        <v>54</v>
      </c>
      <c r="E53" s="98"/>
      <c r="F53" s="98">
        <f t="shared" si="5"/>
        <v>54</v>
      </c>
      <c r="G53" s="98"/>
      <c r="H53" s="99"/>
      <c r="I53" s="136"/>
      <c r="J53" s="137"/>
      <c r="K53" s="136"/>
      <c r="L53" s="137">
        <v>18</v>
      </c>
      <c r="M53" s="136">
        <v>36</v>
      </c>
      <c r="N53" s="137"/>
    </row>
    <row r="54" spans="1:14" ht="24.75" customHeight="1" thickBot="1">
      <c r="A54" s="18" t="s">
        <v>122</v>
      </c>
      <c r="B54" s="113" t="s">
        <v>123</v>
      </c>
      <c r="C54" s="118" t="s">
        <v>153</v>
      </c>
      <c r="D54" s="103">
        <f t="shared" si="4"/>
        <v>108</v>
      </c>
      <c r="E54" s="98"/>
      <c r="F54" s="98">
        <f t="shared" si="5"/>
        <v>108</v>
      </c>
      <c r="G54" s="98"/>
      <c r="H54" s="99"/>
      <c r="I54" s="136"/>
      <c r="J54" s="137"/>
      <c r="K54" s="136"/>
      <c r="L54" s="137">
        <v>72</v>
      </c>
      <c r="M54" s="136">
        <v>36</v>
      </c>
      <c r="N54" s="137"/>
    </row>
    <row r="55" spans="1:14" ht="18.75" customHeight="1" thickBot="1">
      <c r="A55" s="25" t="s">
        <v>124</v>
      </c>
      <c r="B55" s="26" t="s">
        <v>125</v>
      </c>
      <c r="C55" s="116" t="s">
        <v>158</v>
      </c>
      <c r="D55" s="92">
        <f t="shared" si="4"/>
        <v>60</v>
      </c>
      <c r="E55" s="102">
        <v>8</v>
      </c>
      <c r="F55" s="102">
        <f t="shared" si="5"/>
        <v>52</v>
      </c>
      <c r="G55" s="102">
        <v>6</v>
      </c>
      <c r="H55" s="100">
        <v>10</v>
      </c>
      <c r="I55" s="139"/>
      <c r="J55" s="138"/>
      <c r="K55" s="139"/>
      <c r="L55" s="138"/>
      <c r="M55" s="139">
        <f>SUM(M56:M58)</f>
        <v>52</v>
      </c>
      <c r="N55" s="138"/>
    </row>
    <row r="56" spans="1:14" ht="22.5" customHeight="1" thickBot="1">
      <c r="A56" s="17" t="s">
        <v>126</v>
      </c>
      <c r="B56" s="21" t="s">
        <v>127</v>
      </c>
      <c r="C56" s="115" t="s">
        <v>152</v>
      </c>
      <c r="D56" s="103">
        <f t="shared" si="4"/>
        <v>24</v>
      </c>
      <c r="E56" s="98">
        <v>8</v>
      </c>
      <c r="F56" s="98">
        <f t="shared" si="5"/>
        <v>16</v>
      </c>
      <c r="G56" s="98">
        <v>6</v>
      </c>
      <c r="H56" s="99">
        <v>10</v>
      </c>
      <c r="I56" s="136"/>
      <c r="J56" s="137"/>
      <c r="K56" s="136"/>
      <c r="L56" s="137"/>
      <c r="M56" s="136">
        <v>16</v>
      </c>
      <c r="N56" s="137"/>
    </row>
    <row r="57" spans="1:14" ht="22.5" customHeight="1" thickBot="1">
      <c r="A57" s="18" t="s">
        <v>128</v>
      </c>
      <c r="B57" s="113" t="s">
        <v>129</v>
      </c>
      <c r="C57" s="117"/>
      <c r="D57" s="103">
        <f t="shared" si="4"/>
        <v>18</v>
      </c>
      <c r="E57" s="98"/>
      <c r="F57" s="98">
        <f t="shared" si="5"/>
        <v>18</v>
      </c>
      <c r="G57" s="98"/>
      <c r="H57" s="99"/>
      <c r="I57" s="136"/>
      <c r="J57" s="137"/>
      <c r="K57" s="136"/>
      <c r="L57" s="137"/>
      <c r="M57" s="136">
        <v>18</v>
      </c>
      <c r="N57" s="137"/>
    </row>
    <row r="58" spans="1:14" ht="21.75" customHeight="1" thickBot="1">
      <c r="A58" s="18" t="s">
        <v>130</v>
      </c>
      <c r="B58" s="113" t="s">
        <v>131</v>
      </c>
      <c r="C58" s="118" t="s">
        <v>153</v>
      </c>
      <c r="D58" s="103">
        <f t="shared" si="4"/>
        <v>18</v>
      </c>
      <c r="E58" s="98"/>
      <c r="F58" s="98">
        <f t="shared" si="5"/>
        <v>18</v>
      </c>
      <c r="G58" s="98"/>
      <c r="H58" s="99"/>
      <c r="I58" s="136"/>
      <c r="J58" s="137"/>
      <c r="K58" s="136"/>
      <c r="L58" s="137"/>
      <c r="M58" s="136">
        <v>18</v>
      </c>
      <c r="N58" s="137"/>
    </row>
    <row r="59" spans="1:14" ht="13.5" customHeight="1" thickBot="1">
      <c r="A59" s="25" t="s">
        <v>132</v>
      </c>
      <c r="B59" s="26" t="s">
        <v>133</v>
      </c>
      <c r="C59" s="121" t="s">
        <v>158</v>
      </c>
      <c r="D59" s="92">
        <f t="shared" si="4"/>
        <v>57</v>
      </c>
      <c r="E59" s="102">
        <v>9</v>
      </c>
      <c r="F59" s="102">
        <f t="shared" si="5"/>
        <v>48</v>
      </c>
      <c r="G59" s="102">
        <v>8</v>
      </c>
      <c r="H59" s="100">
        <v>10</v>
      </c>
      <c r="I59" s="139"/>
      <c r="J59" s="138"/>
      <c r="K59" s="139"/>
      <c r="L59" s="138"/>
      <c r="M59" s="139">
        <v>48</v>
      </c>
      <c r="N59" s="138"/>
    </row>
    <row r="60" spans="1:14" ht="13.5" customHeight="1" thickBot="1">
      <c r="A60" s="18" t="s">
        <v>134</v>
      </c>
      <c r="B60" s="113" t="s">
        <v>135</v>
      </c>
      <c r="C60" s="117"/>
      <c r="D60" s="103">
        <f t="shared" si="4"/>
        <v>27</v>
      </c>
      <c r="E60" s="98">
        <v>9</v>
      </c>
      <c r="F60" s="98">
        <f t="shared" si="5"/>
        <v>18</v>
      </c>
      <c r="G60" s="98">
        <v>8</v>
      </c>
      <c r="H60" s="99">
        <v>10</v>
      </c>
      <c r="I60" s="136"/>
      <c r="J60" s="137"/>
      <c r="K60" s="136"/>
      <c r="L60" s="137"/>
      <c r="M60" s="136">
        <v>18</v>
      </c>
      <c r="N60" s="137"/>
    </row>
    <row r="61" spans="1:14" ht="23.25" customHeight="1" thickBot="1">
      <c r="A61" s="18" t="s">
        <v>136</v>
      </c>
      <c r="B61" s="113" t="s">
        <v>137</v>
      </c>
      <c r="C61" s="119"/>
      <c r="D61" s="103">
        <f t="shared" si="4"/>
        <v>18</v>
      </c>
      <c r="E61" s="98"/>
      <c r="F61" s="98">
        <f t="shared" si="5"/>
        <v>18</v>
      </c>
      <c r="G61" s="98"/>
      <c r="H61" s="99"/>
      <c r="I61" s="136"/>
      <c r="J61" s="137"/>
      <c r="K61" s="136"/>
      <c r="L61" s="137"/>
      <c r="M61" s="136">
        <v>18</v>
      </c>
      <c r="N61" s="137"/>
    </row>
    <row r="62" spans="1:14" ht="25.5" customHeight="1" thickBot="1">
      <c r="A62" s="18" t="s">
        <v>138</v>
      </c>
      <c r="B62" s="113" t="s">
        <v>139</v>
      </c>
      <c r="C62" s="118" t="s">
        <v>153</v>
      </c>
      <c r="D62" s="103">
        <f t="shared" si="4"/>
        <v>18</v>
      </c>
      <c r="E62" s="98"/>
      <c r="F62" s="98">
        <f t="shared" si="5"/>
        <v>18</v>
      </c>
      <c r="G62" s="98"/>
      <c r="H62" s="99"/>
      <c r="I62" s="136"/>
      <c r="J62" s="137"/>
      <c r="K62" s="136"/>
      <c r="L62" s="137"/>
      <c r="M62" s="136">
        <v>18</v>
      </c>
      <c r="N62" s="137"/>
    </row>
    <row r="63" spans="1:14" ht="24" customHeight="1" thickBot="1">
      <c r="A63" s="25" t="s">
        <v>140</v>
      </c>
      <c r="B63" s="26" t="s">
        <v>141</v>
      </c>
      <c r="C63" s="116" t="s">
        <v>158</v>
      </c>
      <c r="D63" s="92">
        <f t="shared" si="4"/>
        <v>372</v>
      </c>
      <c r="E63" s="101">
        <f>SUM(E64:E66)</f>
        <v>64</v>
      </c>
      <c r="F63" s="102">
        <f>I63+J63+K63+L63+M63+N63</f>
        <v>308</v>
      </c>
      <c r="G63" s="101">
        <v>42</v>
      </c>
      <c r="H63" s="101">
        <f>SUM(H64:H66)</f>
        <v>86</v>
      </c>
      <c r="I63" s="136"/>
      <c r="J63" s="137"/>
      <c r="K63" s="136"/>
      <c r="L63" s="138">
        <v>34</v>
      </c>
      <c r="M63" s="139">
        <v>202</v>
      </c>
      <c r="N63" s="138">
        <v>72</v>
      </c>
    </row>
    <row r="64" spans="1:14" ht="23.25" customHeight="1" thickBot="1">
      <c r="A64" s="17" t="s">
        <v>142</v>
      </c>
      <c r="B64" s="21" t="s">
        <v>143</v>
      </c>
      <c r="C64" s="115" t="s">
        <v>151</v>
      </c>
      <c r="D64" s="103">
        <f t="shared" si="4"/>
        <v>192</v>
      </c>
      <c r="E64" s="98">
        <v>64</v>
      </c>
      <c r="F64" s="98">
        <v>128</v>
      </c>
      <c r="G64" s="98">
        <v>42</v>
      </c>
      <c r="H64" s="99">
        <v>86</v>
      </c>
      <c r="I64" s="136"/>
      <c r="J64" s="137"/>
      <c r="K64" s="136"/>
      <c r="L64" s="137">
        <v>34</v>
      </c>
      <c r="M64" s="136">
        <v>94</v>
      </c>
      <c r="N64" s="137"/>
    </row>
    <row r="65" spans="1:14" ht="21.75" customHeight="1" thickBot="1">
      <c r="A65" s="18" t="s">
        <v>144</v>
      </c>
      <c r="B65" s="113" t="s">
        <v>145</v>
      </c>
      <c r="C65" s="117"/>
      <c r="D65" s="103">
        <f t="shared" si="4"/>
        <v>72</v>
      </c>
      <c r="E65" s="98"/>
      <c r="F65" s="98">
        <v>72</v>
      </c>
      <c r="G65" s="98"/>
      <c r="H65" s="99"/>
      <c r="I65" s="136"/>
      <c r="J65" s="137"/>
      <c r="K65" s="136"/>
      <c r="L65" s="137"/>
      <c r="M65" s="136">
        <v>72</v>
      </c>
      <c r="N65" s="137"/>
    </row>
    <row r="66" spans="1:14" ht="21.75" customHeight="1" thickBot="1">
      <c r="A66" s="18" t="s">
        <v>146</v>
      </c>
      <c r="B66" s="113" t="s">
        <v>147</v>
      </c>
      <c r="C66" s="118" t="s">
        <v>153</v>
      </c>
      <c r="D66" s="103">
        <f>E66+F66</f>
        <v>108</v>
      </c>
      <c r="E66" s="104"/>
      <c r="F66" s="104">
        <v>108</v>
      </c>
      <c r="G66" s="104"/>
      <c r="H66" s="105"/>
      <c r="I66" s="140"/>
      <c r="J66" s="141"/>
      <c r="K66" s="140"/>
      <c r="L66" s="141"/>
      <c r="M66" s="140">
        <v>36</v>
      </c>
      <c r="N66" s="141">
        <v>72</v>
      </c>
    </row>
    <row r="67" spans="1:14" ht="13.5" thickBot="1">
      <c r="A67" s="49" t="s">
        <v>33</v>
      </c>
      <c r="B67" s="50" t="s">
        <v>168</v>
      </c>
      <c r="C67" s="120" t="s">
        <v>152</v>
      </c>
      <c r="D67" s="106">
        <v>60</v>
      </c>
      <c r="E67" s="107">
        <v>20</v>
      </c>
      <c r="F67" s="107">
        <v>40</v>
      </c>
      <c r="G67" s="107"/>
      <c r="H67" s="108">
        <v>40</v>
      </c>
      <c r="I67" s="142"/>
      <c r="J67" s="143"/>
      <c r="K67" s="142"/>
      <c r="L67" s="143"/>
      <c r="M67" s="144">
        <v>40</v>
      </c>
      <c r="N67" s="143"/>
    </row>
    <row r="68" spans="1:14" ht="13.5" thickBot="1">
      <c r="A68" s="50"/>
      <c r="B68" s="54" t="s">
        <v>148</v>
      </c>
      <c r="C68" s="51"/>
      <c r="D68" s="146">
        <v>250</v>
      </c>
      <c r="E68" s="148"/>
      <c r="F68" s="148">
        <v>250</v>
      </c>
      <c r="G68" s="148"/>
      <c r="H68" s="52"/>
      <c r="I68" s="53">
        <v>34</v>
      </c>
      <c r="J68" s="52">
        <v>66</v>
      </c>
      <c r="K68" s="53">
        <v>34</v>
      </c>
      <c r="L68" s="52">
        <v>66</v>
      </c>
      <c r="M68" s="53">
        <v>50</v>
      </c>
      <c r="N68" s="52"/>
    </row>
    <row r="69" spans="1:14" ht="13.5" thickBot="1">
      <c r="A69" s="155" t="s">
        <v>35</v>
      </c>
      <c r="B69" s="156"/>
      <c r="C69" s="145"/>
      <c r="D69" s="147">
        <v>4546</v>
      </c>
      <c r="E69" s="147">
        <v>1244</v>
      </c>
      <c r="F69" s="147">
        <f>I69+J69+K69+L69+M69+N69</f>
        <v>3302</v>
      </c>
      <c r="G69" s="147">
        <v>877</v>
      </c>
      <c r="H69" s="30">
        <v>1613</v>
      </c>
      <c r="I69" s="20">
        <v>578</v>
      </c>
      <c r="J69" s="19">
        <v>782</v>
      </c>
      <c r="K69" s="20">
        <v>578</v>
      </c>
      <c r="L69" s="19">
        <v>748</v>
      </c>
      <c r="M69" s="20">
        <v>544</v>
      </c>
      <c r="N69" s="19">
        <v>72</v>
      </c>
    </row>
    <row r="70" spans="1:14" ht="13.5" thickBot="1">
      <c r="A70" s="55" t="s">
        <v>36</v>
      </c>
      <c r="B70" s="56" t="s">
        <v>37</v>
      </c>
      <c r="C70" s="57"/>
      <c r="D70" s="58"/>
      <c r="E70" s="59"/>
      <c r="F70" s="59"/>
      <c r="G70" s="59"/>
      <c r="H70" s="30"/>
      <c r="I70" s="61"/>
      <c r="J70" s="60"/>
      <c r="K70" s="61"/>
      <c r="L70" s="60"/>
      <c r="M70" s="61"/>
      <c r="N70" s="60"/>
    </row>
    <row r="71" spans="1:14" ht="24.75" customHeight="1">
      <c r="A71" s="164" t="s">
        <v>159</v>
      </c>
      <c r="B71" s="165"/>
      <c r="C71" s="165"/>
      <c r="D71" s="165"/>
      <c r="E71" s="158"/>
      <c r="F71" s="161" t="s">
        <v>44</v>
      </c>
      <c r="G71" s="157" t="s">
        <v>38</v>
      </c>
      <c r="H71" s="158"/>
      <c r="I71" s="62">
        <v>506</v>
      </c>
      <c r="J71" s="63">
        <v>638</v>
      </c>
      <c r="K71" s="62">
        <v>458</v>
      </c>
      <c r="L71" s="63">
        <v>628</v>
      </c>
      <c r="M71" s="62">
        <v>292</v>
      </c>
      <c r="N71" s="63"/>
    </row>
    <row r="72" spans="1:14" ht="12.75">
      <c r="A72" s="166"/>
      <c r="B72" s="167"/>
      <c r="C72" s="167"/>
      <c r="D72" s="167"/>
      <c r="E72" s="168"/>
      <c r="F72" s="162"/>
      <c r="G72" s="159" t="s">
        <v>39</v>
      </c>
      <c r="H72" s="160"/>
      <c r="I72" s="64">
        <v>36</v>
      </c>
      <c r="J72" s="65">
        <v>36</v>
      </c>
      <c r="K72" s="64">
        <v>48</v>
      </c>
      <c r="L72" s="65">
        <v>48</v>
      </c>
      <c r="M72" s="64">
        <v>144</v>
      </c>
      <c r="N72" s="65"/>
    </row>
    <row r="73" spans="1:14" ht="13.5" thickBot="1">
      <c r="A73" s="169"/>
      <c r="B73" s="170"/>
      <c r="C73" s="170"/>
      <c r="D73" s="170"/>
      <c r="E73" s="171"/>
      <c r="F73" s="162"/>
      <c r="G73" s="172" t="s">
        <v>40</v>
      </c>
      <c r="H73" s="173"/>
      <c r="I73" s="66">
        <v>36</v>
      </c>
      <c r="J73" s="67">
        <v>108</v>
      </c>
      <c r="K73" s="66">
        <v>72</v>
      </c>
      <c r="L73" s="67">
        <v>72</v>
      </c>
      <c r="M73" s="66">
        <v>108</v>
      </c>
      <c r="N73" s="67">
        <v>72</v>
      </c>
    </row>
    <row r="74" spans="1:14" ht="12.75">
      <c r="A74" s="164" t="s">
        <v>160</v>
      </c>
      <c r="B74" s="165"/>
      <c r="C74" s="165"/>
      <c r="D74" s="165"/>
      <c r="E74" s="158"/>
      <c r="F74" s="162"/>
      <c r="G74" s="174" t="s">
        <v>41</v>
      </c>
      <c r="H74" s="175"/>
      <c r="I74" s="68">
        <v>1</v>
      </c>
      <c r="J74" s="69">
        <v>4</v>
      </c>
      <c r="K74" s="68">
        <v>2</v>
      </c>
      <c r="L74" s="69">
        <v>5</v>
      </c>
      <c r="M74" s="68">
        <v>4</v>
      </c>
      <c r="N74" s="69">
        <v>1</v>
      </c>
    </row>
    <row r="75" spans="1:14" ht="12.75">
      <c r="A75" s="166"/>
      <c r="B75" s="167"/>
      <c r="C75" s="167"/>
      <c r="D75" s="167"/>
      <c r="E75" s="168"/>
      <c r="F75" s="162"/>
      <c r="G75" s="159" t="s">
        <v>43</v>
      </c>
      <c r="H75" s="160"/>
      <c r="I75" s="70">
        <v>1</v>
      </c>
      <c r="J75" s="71">
        <v>6</v>
      </c>
      <c r="K75" s="70">
        <v>2</v>
      </c>
      <c r="L75" s="71">
        <v>4</v>
      </c>
      <c r="M75" s="70">
        <v>4</v>
      </c>
      <c r="N75" s="71"/>
    </row>
    <row r="76" spans="1:14" ht="13.5" thickBot="1">
      <c r="A76" s="169"/>
      <c r="B76" s="170"/>
      <c r="C76" s="170"/>
      <c r="D76" s="170"/>
      <c r="E76" s="171"/>
      <c r="F76" s="163"/>
      <c r="G76" s="150" t="s">
        <v>42</v>
      </c>
      <c r="H76" s="151"/>
      <c r="I76" s="72">
        <v>2</v>
      </c>
      <c r="J76" s="73">
        <v>1</v>
      </c>
      <c r="K76" s="72">
        <v>1</v>
      </c>
      <c r="L76" s="73">
        <v>2</v>
      </c>
      <c r="M76" s="72">
        <v>6</v>
      </c>
      <c r="N76" s="73"/>
    </row>
  </sheetData>
  <sheetProtection/>
  <mergeCells count="28">
    <mergeCell ref="I3:N3"/>
    <mergeCell ref="I4:J4"/>
    <mergeCell ref="K4:L4"/>
    <mergeCell ref="M4:N4"/>
    <mergeCell ref="A3:A7"/>
    <mergeCell ref="B3:B7"/>
    <mergeCell ref="C3:C7"/>
    <mergeCell ref="D4:D7"/>
    <mergeCell ref="G73:H73"/>
    <mergeCell ref="G74:H74"/>
    <mergeCell ref="G75:H75"/>
    <mergeCell ref="D3:H3"/>
    <mergeCell ref="F4:H4"/>
    <mergeCell ref="G5:H5"/>
    <mergeCell ref="E4:E7"/>
    <mergeCell ref="F5:F7"/>
    <mergeCell ref="H6:H7"/>
    <mergeCell ref="G6:G7"/>
    <mergeCell ref="G76:H76"/>
    <mergeCell ref="A1:N1"/>
    <mergeCell ref="A2:N2"/>
    <mergeCell ref="I6:N6"/>
    <mergeCell ref="A69:B69"/>
    <mergeCell ref="G71:H71"/>
    <mergeCell ref="G72:H72"/>
    <mergeCell ref="F71:F76"/>
    <mergeCell ref="A71:E73"/>
    <mergeCell ref="A74:E7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КиТ</cp:lastModifiedBy>
  <cp:lastPrinted>2015-11-06T05:10:41Z</cp:lastPrinted>
  <dcterms:created xsi:type="dcterms:W3CDTF">1996-10-08T23:32:33Z</dcterms:created>
  <dcterms:modified xsi:type="dcterms:W3CDTF">2016-06-28T09:55:47Z</dcterms:modified>
  <cp:category/>
  <cp:version/>
  <cp:contentType/>
  <cp:contentStatus/>
</cp:coreProperties>
</file>