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65" windowWidth="9720" windowHeight="7320" activeTab="1"/>
  </bookViews>
  <sheets>
    <sheet name="Лист1" sheetId="1" r:id="rId1"/>
    <sheet name="план учебного процесса" sheetId="2" r:id="rId2"/>
  </sheets>
  <definedNames>
    <definedName name="_edn1" localSheetId="1">'план учебного процесса'!$A$15</definedName>
    <definedName name="_edn2" localSheetId="1">'план учебного процесса'!$A$16</definedName>
    <definedName name="_ednref1" localSheetId="1">'план учебного процесса'!$C$1</definedName>
    <definedName name="_ednref2" localSheetId="1">'план учебного процесса'!$J$1</definedName>
  </definedNames>
  <calcPr fullCalcOnLoad="1"/>
</workbook>
</file>

<file path=xl/sharedStrings.xml><?xml version="1.0" encoding="utf-8"?>
<sst xmlns="http://schemas.openxmlformats.org/spreadsheetml/2006/main" count="173" uniqueCount="145">
  <si>
    <t>Наименование циклов, дисциплин, профессиональных модулей, МДК, практик</t>
  </si>
  <si>
    <t>Учебная нагрузка обучающихся (час.)</t>
  </si>
  <si>
    <t>Обязательная аудиторная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</si>
  <si>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</si>
  <si>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</si>
  <si>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</si>
  <si>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</si>
  <si>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</si>
  <si>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</si>
  <si>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Лекций, уроков</t>
  </si>
  <si>
    <t>Индекс</t>
  </si>
  <si>
    <t>Самостоятельная</t>
  </si>
  <si>
    <t>Всего занятий</t>
  </si>
  <si>
    <t>В том числе</t>
  </si>
  <si>
    <t xml:space="preserve">Максимальная </t>
  </si>
  <si>
    <t>Лабораторных и практических занятий</t>
  </si>
  <si>
    <t>Формы промежуточной аттестации</t>
  </si>
  <si>
    <t>Распределение обязательной нагрузки по курсам и семестрам (час. в семестр)</t>
  </si>
  <si>
    <t>7 семестр</t>
  </si>
  <si>
    <t>8 семестр</t>
  </si>
  <si>
    <t>Обязательная часть циклов ОПОП</t>
  </si>
  <si>
    <t>ОП.00</t>
  </si>
  <si>
    <t>ПМ.00</t>
  </si>
  <si>
    <t>Физическая культура</t>
  </si>
  <si>
    <t>ВСЕГО</t>
  </si>
  <si>
    <t>Государственная (итоговая) аттестация</t>
  </si>
  <si>
    <t>Дисциплины и МДК</t>
  </si>
  <si>
    <t>Учебная практика</t>
  </si>
  <si>
    <t>Производственная практика</t>
  </si>
  <si>
    <t>Экзамены</t>
  </si>
  <si>
    <t>Зачеты</t>
  </si>
  <si>
    <t>Диф. зачеты</t>
  </si>
  <si>
    <t>Всего</t>
  </si>
  <si>
    <t>5 курс</t>
  </si>
  <si>
    <t>16нед</t>
  </si>
  <si>
    <t>23нед</t>
  </si>
  <si>
    <t>10нед</t>
  </si>
  <si>
    <t>ОГСЭ.00</t>
  </si>
  <si>
    <t>5З/5ДЗ/1Э</t>
  </si>
  <si>
    <t>ОГСЭ.01</t>
  </si>
  <si>
    <t>Основы философии</t>
  </si>
  <si>
    <t>-,ДЗ</t>
  </si>
  <si>
    <t>ОГСЭ.02</t>
  </si>
  <si>
    <t>История</t>
  </si>
  <si>
    <t>ОГСЭ.03</t>
  </si>
  <si>
    <t>Иностранный язык</t>
  </si>
  <si>
    <t>-,ДЗ,-,ДЗ,-Э</t>
  </si>
  <si>
    <t>ОГСЭ.04</t>
  </si>
  <si>
    <t>З,З,З,З,З,ДЗ</t>
  </si>
  <si>
    <t>ЕН.00</t>
  </si>
  <si>
    <t>0З/0ДЗ/2Э</t>
  </si>
  <si>
    <t>ЕН.01</t>
  </si>
  <si>
    <t>Математика</t>
  </si>
  <si>
    <t>Э</t>
  </si>
  <si>
    <t>ЕН.02</t>
  </si>
  <si>
    <t>Информатика</t>
  </si>
  <si>
    <t>-,Э</t>
  </si>
  <si>
    <t>2З/7ДЗ/6Э</t>
  </si>
  <si>
    <t>ОП.01</t>
  </si>
  <si>
    <t>ОП.02</t>
  </si>
  <si>
    <t>ОП.03</t>
  </si>
  <si>
    <t>Техническая механика</t>
  </si>
  <si>
    <t>ОП.04</t>
  </si>
  <si>
    <t>Метрология , стандартизация и сертификация</t>
  </si>
  <si>
    <t>ОП.05</t>
  </si>
  <si>
    <t>ОП.06</t>
  </si>
  <si>
    <t>ОП.07</t>
  </si>
  <si>
    <t>ОП.08</t>
  </si>
  <si>
    <t xml:space="preserve">  З ,ДЗ</t>
  </si>
  <si>
    <t>ОП.09</t>
  </si>
  <si>
    <t>ОП.10</t>
  </si>
  <si>
    <t>Безопасность жизнедеятельности</t>
  </si>
  <si>
    <t>курсовое проектирование</t>
  </si>
  <si>
    <t>ПМ.01</t>
  </si>
  <si>
    <t>МДК.01.01</t>
  </si>
  <si>
    <t>МДК.01.02</t>
  </si>
  <si>
    <t>З</t>
  </si>
  <si>
    <t>ПМ.02</t>
  </si>
  <si>
    <t>МДК.02.01</t>
  </si>
  <si>
    <t>ДЗ</t>
  </si>
  <si>
    <t>ПМ.03</t>
  </si>
  <si>
    <t>Выполнение работ по одной или нескольким профессиям рабочих, должностям служащих.</t>
  </si>
  <si>
    <t>ПДП</t>
  </si>
  <si>
    <t xml:space="preserve">Преддипломная практика </t>
  </si>
  <si>
    <t>4 нед.</t>
  </si>
  <si>
    <t>ГИА</t>
  </si>
  <si>
    <t>6 нед.</t>
  </si>
  <si>
    <t xml:space="preserve">Государственная (итоговая) аттестация
1. Программа базовой  подготовки 
1.1. Дипломный проект (работа)
Выполнение дипломного проекта (работы) с18 мая по 14 июня (всего 4 нед.)
Защита дипломного проекта (работы) с 15 июня по 30июня (всего  2нед.)
</t>
  </si>
  <si>
    <t>Общий гуманитарный и социально-экономический цикл (630/420)</t>
  </si>
  <si>
    <t>Математический и общий естественнонаучный цикл 216/144</t>
  </si>
  <si>
    <t>Общепрофессиональные дисциплины 1050/700</t>
  </si>
  <si>
    <t>Профессиональные модули1182/788</t>
  </si>
  <si>
    <t>17нед</t>
  </si>
  <si>
    <t>п</t>
  </si>
  <si>
    <t>е</t>
  </si>
  <si>
    <t>р</t>
  </si>
  <si>
    <t>з</t>
  </si>
  <si>
    <t>а</t>
  </si>
  <si>
    <t>ч</t>
  </si>
  <si>
    <t>ёт</t>
  </si>
  <si>
    <r>
      <t>Консультации</t>
    </r>
    <r>
      <rPr>
        <sz val="6.5"/>
        <rFont val="Times New Roman"/>
        <family val="1"/>
      </rPr>
      <t xml:space="preserve"> на учебную группу по 100 часов в год (всего 400 часов.)</t>
    </r>
  </si>
  <si>
    <t>Количество учебных  недель</t>
  </si>
  <si>
    <t>Профессиональный модуль, в рамках которого производится практика</t>
  </si>
  <si>
    <t>Наименование практики</t>
  </si>
  <si>
    <t>Условия реализации</t>
  </si>
  <si>
    <t xml:space="preserve">Семестр </t>
  </si>
  <si>
    <t>Длительность в неделях</t>
  </si>
  <si>
    <t>концентрированно</t>
  </si>
  <si>
    <t>Компьютерная графика</t>
  </si>
  <si>
    <t>Инженерная  графика</t>
  </si>
  <si>
    <t>Материаловедение</t>
  </si>
  <si>
    <t>Информационные технологии в профессиональной деятельности</t>
  </si>
  <si>
    <t>ОП.11</t>
  </si>
  <si>
    <t>Основы экономика отрасли и правового обеспечения профессиональной деятельности</t>
  </si>
  <si>
    <t>Организация и проведение монтажа и ремонта промышленного оборудования</t>
  </si>
  <si>
    <t xml:space="preserve"> Организация ремонтных работ промышленного оборудования и контроль за ними</t>
  </si>
  <si>
    <t xml:space="preserve"> Организация монтажных работ промышленного оборудования и контроль за ними    </t>
  </si>
  <si>
    <t>Организация и выполнение работ по эксплуатации промышленного оборудования</t>
  </si>
  <si>
    <t xml:space="preserve">Участие в организации производственной деятельности структурного подразделения </t>
  </si>
  <si>
    <t>Организация работы структурного подразделения</t>
  </si>
  <si>
    <t>МДК.03.01</t>
  </si>
  <si>
    <t>ПМ.04</t>
  </si>
  <si>
    <t>ЭК</t>
  </si>
  <si>
    <t>7З/4ДЗ/4Э/4ЭК</t>
  </si>
  <si>
    <t>Процессы формообразования  и инструменты</t>
  </si>
  <si>
    <t>4,5,6,</t>
  </si>
  <si>
    <t>2,2 недели</t>
  </si>
  <si>
    <t>План учебного процесса теоретического обучения (основная образовательная программа СПО)</t>
  </si>
  <si>
    <t>Учебная практика для получения первичных профессиональных навыков по профессии 18559 Слесарь- ремонтник</t>
  </si>
  <si>
    <t>Технологическое оборудование ЦБП</t>
  </si>
  <si>
    <t>Технология отрасли ЦБП</t>
  </si>
  <si>
    <t>Эксплуатация промышленного оборудования ЦБП</t>
  </si>
  <si>
    <t>Распределение практик по семестрам</t>
  </si>
  <si>
    <t>Производственная практика (по профилю специальности)</t>
  </si>
  <si>
    <t>3недели</t>
  </si>
  <si>
    <t>4,2 недели</t>
  </si>
  <si>
    <t>2 курс</t>
  </si>
  <si>
    <t>3  курс</t>
  </si>
  <si>
    <t>4 курс</t>
  </si>
  <si>
    <t>ОП.12</t>
  </si>
  <si>
    <t>Автоматизация производства</t>
  </si>
  <si>
    <t>З,З,ДЗ,З,ДЗ,  Э</t>
  </si>
  <si>
    <t>ДЗ,З-,Э</t>
  </si>
  <si>
    <t>4,3,2недель</t>
  </si>
  <si>
    <t>Шифр и профессия 15.02.03 Монтаж и техническая эксплуатация промышленного оборудования ЦБП (очно- заочная форма обучения)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</si>
</sst>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6.5"/>
      <color indexed="8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sz val="6.5"/>
      <name val="Arial"/>
      <family val="2"/>
    </font>
    <font>
      <sz val="6.5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wrapText="1"/>
    </xf>
    <xf numFmtId="0" fontId="3" fillId="0" borderId="36" xfId="0" applyFont="1" applyBorder="1" applyAlignment="1">
      <alignment horizontal="center" wrapText="1"/>
    </xf>
    <xf numFmtId="0" fontId="3" fillId="0" borderId="36" xfId="0" applyFont="1" applyBorder="1" applyAlignment="1">
      <alignment horizontal="right" wrapText="1"/>
    </xf>
    <xf numFmtId="0" fontId="7" fillId="0" borderId="13" xfId="0" applyFont="1" applyBorder="1" applyAlignment="1">
      <alignment wrapText="1"/>
    </xf>
    <xf numFmtId="0" fontId="7" fillId="0" borderId="37" xfId="0" applyFont="1" applyBorder="1" applyAlignment="1">
      <alignment wrapText="1"/>
    </xf>
    <xf numFmtId="0" fontId="7" fillId="0" borderId="37" xfId="0" applyFont="1" applyBorder="1" applyAlignment="1">
      <alignment horizontal="center" wrapText="1"/>
    </xf>
    <xf numFmtId="0" fontId="7" fillId="0" borderId="37" xfId="0" applyFont="1" applyBorder="1" applyAlignment="1">
      <alignment horizontal="right" wrapText="1"/>
    </xf>
    <xf numFmtId="0" fontId="3" fillId="0" borderId="37" xfId="0" applyFont="1" applyBorder="1" applyAlignment="1">
      <alignment horizontal="center" wrapText="1"/>
    </xf>
    <xf numFmtId="0" fontId="7" fillId="33" borderId="37" xfId="0" applyFont="1" applyFill="1" applyBorder="1" applyAlignment="1">
      <alignment horizontal="right" wrapText="1"/>
    </xf>
    <xf numFmtId="0" fontId="3" fillId="0" borderId="37" xfId="0" applyFont="1" applyBorder="1" applyAlignment="1">
      <alignment horizontal="right" wrapText="1"/>
    </xf>
    <xf numFmtId="0" fontId="7" fillId="0" borderId="13" xfId="0" applyFont="1" applyBorder="1" applyAlignment="1">
      <alignment vertical="top" wrapText="1"/>
    </xf>
    <xf numFmtId="0" fontId="7" fillId="34" borderId="37" xfId="0" applyFont="1" applyFill="1" applyBorder="1" applyAlignment="1">
      <alignment horizontal="right" wrapText="1"/>
    </xf>
    <xf numFmtId="0" fontId="7" fillId="0" borderId="37" xfId="0" applyFont="1" applyFill="1" applyBorder="1" applyAlignment="1">
      <alignment horizontal="right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23" xfId="0" applyFont="1" applyBorder="1" applyAlignment="1">
      <alignment/>
    </xf>
    <xf numFmtId="0" fontId="3" fillId="0" borderId="36" xfId="0" applyFont="1" applyBorder="1" applyAlignment="1">
      <alignment horizontal="center" vertical="top" wrapText="1"/>
    </xf>
    <xf numFmtId="0" fontId="7" fillId="35" borderId="37" xfId="0" applyFont="1" applyFill="1" applyBorder="1" applyAlignment="1">
      <alignment wrapText="1"/>
    </xf>
    <xf numFmtId="0" fontId="5" fillId="0" borderId="18" xfId="43" applyNumberFormat="1" applyFont="1" applyFill="1" applyBorder="1" applyAlignment="1">
      <alignment/>
    </xf>
    <xf numFmtId="0" fontId="7" fillId="35" borderId="37" xfId="0" applyFont="1" applyFill="1" applyBorder="1" applyAlignment="1">
      <alignment horizontal="right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0" xfId="0" applyFont="1" applyBorder="1" applyAlignment="1">
      <alignment/>
    </xf>
    <xf numFmtId="0" fontId="7" fillId="36" borderId="37" xfId="0" applyFont="1" applyFill="1" applyBorder="1" applyAlignment="1">
      <alignment wrapText="1"/>
    </xf>
    <xf numFmtId="0" fontId="7" fillId="36" borderId="37" xfId="0" applyFont="1" applyFill="1" applyBorder="1" applyAlignment="1">
      <alignment horizontal="right" wrapText="1"/>
    </xf>
    <xf numFmtId="0" fontId="3" fillId="0" borderId="37" xfId="0" applyFont="1" applyBorder="1" applyAlignment="1">
      <alignment wrapText="1"/>
    </xf>
    <xf numFmtId="0" fontId="3" fillId="0" borderId="34" xfId="0" applyFont="1" applyBorder="1" applyAlignment="1">
      <alignment wrapText="1"/>
    </xf>
    <xf numFmtId="0" fontId="3" fillId="0" borderId="34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right" wrapText="1"/>
    </xf>
    <xf numFmtId="0" fontId="7" fillId="0" borderId="36" xfId="0" applyFont="1" applyFill="1" applyBorder="1" applyAlignment="1">
      <alignment horizontal="right" wrapText="1"/>
    </xf>
    <xf numFmtId="0" fontId="4" fillId="0" borderId="10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33" xfId="0" applyFont="1" applyBorder="1" applyAlignment="1">
      <alignment/>
    </xf>
    <xf numFmtId="0" fontId="5" fillId="36" borderId="17" xfId="0" applyFont="1" applyFill="1" applyBorder="1" applyAlignment="1">
      <alignment/>
    </xf>
    <xf numFmtId="0" fontId="7" fillId="34" borderId="37" xfId="0" applyFont="1" applyFill="1" applyBorder="1" applyAlignment="1">
      <alignment wrapText="1"/>
    </xf>
    <xf numFmtId="0" fontId="5" fillId="34" borderId="18" xfId="0" applyFont="1" applyFill="1" applyBorder="1" applyAlignment="1">
      <alignment/>
    </xf>
    <xf numFmtId="0" fontId="7" fillId="0" borderId="37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0" fillId="0" borderId="43" xfId="0" applyBorder="1" applyAlignment="1">
      <alignment horizontal="justify" vertical="justify" wrapText="1"/>
    </xf>
    <xf numFmtId="0" fontId="0" fillId="0" borderId="12" xfId="0" applyBorder="1" applyAlignment="1">
      <alignment horizontal="justify" vertical="justify" wrapText="1"/>
    </xf>
    <xf numFmtId="0" fontId="0" fillId="0" borderId="12" xfId="0" applyBorder="1" applyAlignment="1">
      <alignment horizontal="center" wrapText="1"/>
    </xf>
    <xf numFmtId="0" fontId="5" fillId="0" borderId="37" xfId="0" applyFont="1" applyFill="1" applyBorder="1" applyAlignment="1">
      <alignment horizontal="right" wrapText="1"/>
    </xf>
    <xf numFmtId="0" fontId="5" fillId="0" borderId="17" xfId="0" applyFont="1" applyFill="1" applyBorder="1" applyAlignment="1">
      <alignment/>
    </xf>
    <xf numFmtId="0" fontId="5" fillId="0" borderId="10" xfId="0" applyFont="1" applyBorder="1" applyAlignment="1">
      <alignment/>
    </xf>
    <xf numFmtId="0" fontId="3" fillId="0" borderId="36" xfId="0" applyFont="1" applyFill="1" applyBorder="1" applyAlignment="1">
      <alignment horizontal="right" wrapText="1"/>
    </xf>
    <xf numFmtId="0" fontId="7" fillId="33" borderId="37" xfId="0" applyFont="1" applyFill="1" applyBorder="1" applyAlignment="1">
      <alignment wrapText="1"/>
    </xf>
    <xf numFmtId="0" fontId="7" fillId="0" borderId="36" xfId="0" applyFont="1" applyBorder="1" applyAlignment="1">
      <alignment horizontal="right" wrapText="1"/>
    </xf>
    <xf numFmtId="0" fontId="3" fillId="0" borderId="44" xfId="0" applyFont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45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5" fillId="36" borderId="17" xfId="0" applyFont="1" applyFill="1" applyBorder="1" applyAlignment="1">
      <alignment horizontal="right"/>
    </xf>
    <xf numFmtId="0" fontId="6" fillId="0" borderId="35" xfId="0" applyFont="1" applyFill="1" applyBorder="1" applyAlignment="1">
      <alignment horizontal="center" vertical="center"/>
    </xf>
    <xf numFmtId="0" fontId="9" fillId="0" borderId="36" xfId="0" applyFont="1" applyBorder="1" applyAlignment="1">
      <alignment wrapText="1"/>
    </xf>
    <xf numFmtId="0" fontId="10" fillId="0" borderId="44" xfId="0" applyFont="1" applyBorder="1" applyAlignment="1">
      <alignment wrapText="1"/>
    </xf>
    <xf numFmtId="0" fontId="5" fillId="34" borderId="13" xfId="0" applyFont="1" applyFill="1" applyBorder="1" applyAlignment="1">
      <alignment/>
    </xf>
    <xf numFmtId="0" fontId="10" fillId="0" borderId="46" xfId="0" applyFont="1" applyBorder="1" applyAlignment="1">
      <alignment horizontal="justify" vertical="justify" wrapText="1"/>
    </xf>
    <xf numFmtId="0" fontId="4" fillId="0" borderId="47" xfId="0" applyFont="1" applyFill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48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11" fillId="0" borderId="37" xfId="0" applyFont="1" applyBorder="1" applyAlignment="1">
      <alignment horizontal="center" wrapText="1"/>
    </xf>
    <xf numFmtId="0" fontId="5" fillId="34" borderId="10" xfId="0" applyFont="1" applyFill="1" applyBorder="1" applyAlignment="1">
      <alignment/>
    </xf>
    <xf numFmtId="0" fontId="7" fillId="36" borderId="48" xfId="0" applyFont="1" applyFill="1" applyBorder="1" applyAlignment="1">
      <alignment horizontal="right" wrapText="1"/>
    </xf>
    <xf numFmtId="0" fontId="7" fillId="33" borderId="48" xfId="0" applyFont="1" applyFill="1" applyBorder="1" applyAlignment="1">
      <alignment horizontal="right" wrapText="1"/>
    </xf>
    <xf numFmtId="0" fontId="0" fillId="0" borderId="49" xfId="0" applyBorder="1" applyAlignment="1">
      <alignment horizontal="center"/>
    </xf>
    <xf numFmtId="0" fontId="4" fillId="0" borderId="32" xfId="0" applyFont="1" applyBorder="1" applyAlignment="1">
      <alignment horizontal="right"/>
    </xf>
    <xf numFmtId="0" fontId="4" fillId="0" borderId="42" xfId="0" applyFont="1" applyBorder="1" applyAlignment="1">
      <alignment horizontal="right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52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textRotation="90" wrapText="1"/>
    </xf>
    <xf numFmtId="0" fontId="5" fillId="0" borderId="40" xfId="0" applyFont="1" applyBorder="1" applyAlignment="1">
      <alignment horizontal="center" vertical="center" textRotation="90" wrapText="1"/>
    </xf>
    <xf numFmtId="0" fontId="5" fillId="0" borderId="38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4" xfId="0" applyFont="1" applyBorder="1" applyAlignment="1">
      <alignment horizontal="center"/>
    </xf>
    <xf numFmtId="0" fontId="5" fillId="0" borderId="4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178" fontId="5" fillId="0" borderId="12" xfId="43" applyFont="1" applyFill="1" applyBorder="1" applyAlignment="1">
      <alignment horizontal="center" vertical="center" textRotation="90" wrapText="1"/>
    </xf>
    <xf numFmtId="178" fontId="5" fillId="0" borderId="51" xfId="43" applyFont="1" applyFill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78" fontId="5" fillId="0" borderId="15" xfId="43" applyFont="1" applyFill="1" applyBorder="1" applyAlignment="1">
      <alignment horizontal="center"/>
    </xf>
    <xf numFmtId="178" fontId="5" fillId="0" borderId="16" xfId="43" applyFont="1" applyFill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55" xfId="0" applyFont="1" applyBorder="1" applyAlignment="1">
      <alignment horizontal="center" vertical="center" textRotation="90" wrapText="1"/>
    </xf>
    <xf numFmtId="0" fontId="5" fillId="0" borderId="62" xfId="0" applyFont="1" applyBorder="1" applyAlignment="1">
      <alignment horizontal="center" vertical="center" textRotation="90" wrapText="1"/>
    </xf>
    <xf numFmtId="0" fontId="5" fillId="0" borderId="6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41" xfId="0" applyFont="1" applyBorder="1" applyAlignment="1">
      <alignment horizontal="center" vertical="center" textRotation="90" wrapText="1"/>
    </xf>
    <xf numFmtId="0" fontId="5" fillId="0" borderId="39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39.00390625" style="0" customWidth="1"/>
    <col min="2" max="2" width="21.7109375" style="0" customWidth="1"/>
    <col min="3" max="3" width="25.421875" style="0" customWidth="1"/>
    <col min="4" max="4" width="20.140625" style="0" customWidth="1"/>
    <col min="5" max="5" width="19.7109375" style="0" customWidth="1"/>
  </cols>
  <sheetData>
    <row r="1" spans="1:5" ht="12.75">
      <c r="A1" s="111" t="s">
        <v>132</v>
      </c>
      <c r="B1" s="111"/>
      <c r="C1" s="111"/>
      <c r="D1" s="111"/>
      <c r="E1" s="111"/>
    </row>
    <row r="2" spans="1:5" ht="41.25" customHeight="1" thickBot="1">
      <c r="A2" s="81" t="s">
        <v>102</v>
      </c>
      <c r="B2" s="83" t="s">
        <v>103</v>
      </c>
      <c r="C2" s="83" t="s">
        <v>104</v>
      </c>
      <c r="D2" s="83" t="s">
        <v>105</v>
      </c>
      <c r="E2" s="83" t="s">
        <v>106</v>
      </c>
    </row>
    <row r="3" spans="1:5" ht="48.75" customHeight="1" thickBot="1">
      <c r="A3" s="99" t="s">
        <v>114</v>
      </c>
      <c r="B3" s="83" t="s">
        <v>133</v>
      </c>
      <c r="C3" s="83" t="s">
        <v>107</v>
      </c>
      <c r="D3" s="83" t="s">
        <v>125</v>
      </c>
      <c r="E3" s="83" t="s">
        <v>143</v>
      </c>
    </row>
    <row r="4" spans="1:5" ht="42.75" customHeight="1" thickBot="1">
      <c r="A4" s="100" t="s">
        <v>117</v>
      </c>
      <c r="B4" s="83" t="s">
        <v>133</v>
      </c>
      <c r="C4" s="83" t="s">
        <v>107</v>
      </c>
      <c r="D4" s="83">
        <v>5</v>
      </c>
      <c r="E4" s="83" t="s">
        <v>134</v>
      </c>
    </row>
    <row r="5" spans="1:5" ht="39" customHeight="1">
      <c r="A5" s="102" t="s">
        <v>118</v>
      </c>
      <c r="B5" s="83" t="s">
        <v>133</v>
      </c>
      <c r="C5" s="83" t="s">
        <v>107</v>
      </c>
      <c r="D5" s="83">
        <v>6.7</v>
      </c>
      <c r="E5" s="83" t="s">
        <v>135</v>
      </c>
    </row>
    <row r="6" spans="1:5" ht="82.5" customHeight="1">
      <c r="A6" s="82" t="s">
        <v>81</v>
      </c>
      <c r="B6" s="83" t="s">
        <v>128</v>
      </c>
      <c r="C6" s="83" t="s">
        <v>107</v>
      </c>
      <c r="D6" s="83">
        <v>2.3</v>
      </c>
      <c r="E6" s="83" t="s">
        <v>126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9"/>
  <sheetViews>
    <sheetView tabSelected="1" zoomScalePageLayoutView="0" workbookViewId="0" topLeftCell="A1">
      <selection activeCell="A2" sqref="A2:Q2"/>
    </sheetView>
  </sheetViews>
  <sheetFormatPr defaultColWidth="9.140625" defaultRowHeight="12.75"/>
  <cols>
    <col min="1" max="1" width="7.140625" style="0" customWidth="1"/>
    <col min="2" max="2" width="23.00390625" style="0" customWidth="1"/>
    <col min="3" max="3" width="10.57421875" style="0" customWidth="1"/>
    <col min="4" max="4" width="6.00390625" style="0" customWidth="1"/>
    <col min="5" max="5" width="6.7109375" style="0" customWidth="1"/>
    <col min="6" max="6" width="8.140625" style="0" customWidth="1"/>
    <col min="7" max="8" width="7.00390625" style="0" customWidth="1"/>
    <col min="9" max="9" width="6.8515625" style="0" customWidth="1"/>
    <col min="10" max="11" width="6.140625" style="0" customWidth="1"/>
    <col min="12" max="12" width="6.28125" style="0" customWidth="1"/>
    <col min="13" max="13" width="6.8515625" style="0" customWidth="1"/>
    <col min="14" max="14" width="7.421875" style="0" customWidth="1"/>
    <col min="15" max="15" width="7.28125" style="0" customWidth="1"/>
    <col min="16" max="16" width="7.00390625" style="0" customWidth="1"/>
    <col min="17" max="17" width="6.00390625" style="0" customWidth="1"/>
  </cols>
  <sheetData>
    <row r="1" spans="1:17" ht="12.75">
      <c r="A1" s="142" t="s">
        <v>127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17" ht="13.5" thickBot="1">
      <c r="A2" s="143" t="s">
        <v>144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</row>
    <row r="3" spans="1:17" ht="20.25" customHeight="1" thickBot="1">
      <c r="A3" s="159" t="s">
        <v>10</v>
      </c>
      <c r="B3" s="161" t="s">
        <v>0</v>
      </c>
      <c r="C3" s="159" t="s">
        <v>16</v>
      </c>
      <c r="D3" s="170" t="s">
        <v>1</v>
      </c>
      <c r="E3" s="171"/>
      <c r="F3" s="171"/>
      <c r="G3" s="171"/>
      <c r="H3" s="172"/>
      <c r="I3" s="173"/>
      <c r="J3" s="151" t="s">
        <v>17</v>
      </c>
      <c r="K3" s="152"/>
      <c r="L3" s="152"/>
      <c r="M3" s="152"/>
      <c r="N3" s="152"/>
      <c r="O3" s="152"/>
      <c r="P3" s="152"/>
      <c r="Q3" s="153"/>
    </row>
    <row r="4" spans="1:17" ht="12.75" customHeight="1" thickBot="1">
      <c r="A4" s="137"/>
      <c r="B4" s="162"/>
      <c r="C4" s="137"/>
      <c r="D4" s="159" t="s">
        <v>14</v>
      </c>
      <c r="E4" s="159" t="s">
        <v>11</v>
      </c>
      <c r="F4" s="166" t="s">
        <v>2</v>
      </c>
      <c r="G4" s="152"/>
      <c r="H4" s="167"/>
      <c r="I4" s="153"/>
      <c r="J4" s="154" t="s">
        <v>136</v>
      </c>
      <c r="K4" s="155"/>
      <c r="L4" s="156" t="s">
        <v>137</v>
      </c>
      <c r="M4" s="126"/>
      <c r="N4" s="124" t="s">
        <v>138</v>
      </c>
      <c r="O4" s="126"/>
      <c r="P4" s="157" t="s">
        <v>33</v>
      </c>
      <c r="Q4" s="158"/>
    </row>
    <row r="5" spans="1:17" ht="30.75" customHeight="1" thickBot="1">
      <c r="A5" s="137"/>
      <c r="B5" s="162"/>
      <c r="C5" s="137"/>
      <c r="D5" s="137"/>
      <c r="E5" s="168"/>
      <c r="F5" s="114" t="s">
        <v>12</v>
      </c>
      <c r="G5" s="164" t="s">
        <v>13</v>
      </c>
      <c r="H5" s="165"/>
      <c r="I5" s="126"/>
      <c r="J5" s="24" t="s">
        <v>3</v>
      </c>
      <c r="K5" s="15" t="s">
        <v>4</v>
      </c>
      <c r="L5" s="24" t="s">
        <v>5</v>
      </c>
      <c r="M5" s="15" t="s">
        <v>6</v>
      </c>
      <c r="N5" s="14" t="s">
        <v>7</v>
      </c>
      <c r="O5" s="15" t="s">
        <v>8</v>
      </c>
      <c r="P5" s="14" t="s">
        <v>18</v>
      </c>
      <c r="Q5" s="15" t="s">
        <v>19</v>
      </c>
    </row>
    <row r="6" spans="1:17" ht="14.25" customHeight="1" thickBot="1">
      <c r="A6" s="137"/>
      <c r="B6" s="162"/>
      <c r="C6" s="137"/>
      <c r="D6" s="137"/>
      <c r="E6" s="168"/>
      <c r="F6" s="115"/>
      <c r="G6" s="149" t="s">
        <v>9</v>
      </c>
      <c r="H6" s="147" t="s">
        <v>15</v>
      </c>
      <c r="I6" s="147" t="s">
        <v>72</v>
      </c>
      <c r="J6" s="144" t="s">
        <v>101</v>
      </c>
      <c r="K6" s="145"/>
      <c r="L6" s="145"/>
      <c r="M6" s="145"/>
      <c r="N6" s="145"/>
      <c r="O6" s="145"/>
      <c r="P6" s="145"/>
      <c r="Q6" s="146"/>
    </row>
    <row r="7" spans="1:17" ht="57" customHeight="1" thickBot="1">
      <c r="A7" s="160"/>
      <c r="B7" s="163"/>
      <c r="C7" s="160"/>
      <c r="D7" s="138"/>
      <c r="E7" s="169"/>
      <c r="F7" s="116"/>
      <c r="G7" s="150"/>
      <c r="H7" s="148"/>
      <c r="I7" s="148"/>
      <c r="J7" s="25" t="s">
        <v>34</v>
      </c>
      <c r="K7" s="26" t="s">
        <v>35</v>
      </c>
      <c r="L7" s="25" t="s">
        <v>92</v>
      </c>
      <c r="M7" s="26" t="s">
        <v>35</v>
      </c>
      <c r="N7" s="25" t="s">
        <v>92</v>
      </c>
      <c r="O7" s="26" t="s">
        <v>35</v>
      </c>
      <c r="P7" s="27" t="s">
        <v>34</v>
      </c>
      <c r="Q7" s="26" t="s">
        <v>36</v>
      </c>
    </row>
    <row r="8" spans="1:17" ht="13.5" thickBot="1">
      <c r="A8" s="28">
        <v>1</v>
      </c>
      <c r="B8" s="29">
        <v>2</v>
      </c>
      <c r="C8" s="28">
        <v>3</v>
      </c>
      <c r="D8" s="30">
        <v>4</v>
      </c>
      <c r="E8" s="31">
        <v>5</v>
      </c>
      <c r="F8" s="32">
        <v>6</v>
      </c>
      <c r="G8" s="32">
        <v>7</v>
      </c>
      <c r="H8" s="33">
        <v>8</v>
      </c>
      <c r="I8" s="33">
        <v>8</v>
      </c>
      <c r="J8" s="34">
        <v>9</v>
      </c>
      <c r="K8" s="35">
        <v>10</v>
      </c>
      <c r="L8" s="34">
        <v>11</v>
      </c>
      <c r="M8" s="35">
        <v>12</v>
      </c>
      <c r="N8" s="34">
        <v>13</v>
      </c>
      <c r="O8" s="35">
        <v>14</v>
      </c>
      <c r="P8" s="34">
        <v>15</v>
      </c>
      <c r="Q8" s="35">
        <v>16</v>
      </c>
    </row>
    <row r="9" spans="1:18" ht="13.5" thickBot="1">
      <c r="A9" s="36"/>
      <c r="B9" s="37"/>
      <c r="C9" s="36"/>
      <c r="D9" s="38">
        <f>SUM(D10+D15+D18)</f>
        <v>3723</v>
      </c>
      <c r="E9" s="38">
        <f aca="true" t="shared" si="0" ref="E9:Q9">SUM(E10+E15+E18)</f>
        <v>1241</v>
      </c>
      <c r="F9" s="38">
        <f t="shared" si="0"/>
        <v>2482</v>
      </c>
      <c r="G9" s="38">
        <f t="shared" si="0"/>
        <v>895</v>
      </c>
      <c r="H9" s="38">
        <f t="shared" si="0"/>
        <v>1367</v>
      </c>
      <c r="I9" s="38">
        <f t="shared" si="0"/>
        <v>60</v>
      </c>
      <c r="J9" s="38">
        <f>SUM(J10+J15+J18)</f>
        <v>256</v>
      </c>
      <c r="K9" s="38">
        <f t="shared" si="0"/>
        <v>368</v>
      </c>
      <c r="L9" s="38">
        <f t="shared" si="0"/>
        <v>272</v>
      </c>
      <c r="M9" s="38">
        <f t="shared" si="0"/>
        <v>368</v>
      </c>
      <c r="N9" s="38">
        <f t="shared" si="0"/>
        <v>272</v>
      </c>
      <c r="O9" s="38">
        <f t="shared" si="0"/>
        <v>368</v>
      </c>
      <c r="P9" s="38">
        <f t="shared" si="0"/>
        <v>256</v>
      </c>
      <c r="Q9" s="38">
        <f t="shared" si="0"/>
        <v>160</v>
      </c>
      <c r="R9" s="98"/>
    </row>
    <row r="10" spans="1:17" ht="21.75" thickBot="1">
      <c r="A10" s="2" t="s">
        <v>37</v>
      </c>
      <c r="B10" s="39" t="s">
        <v>88</v>
      </c>
      <c r="C10" s="40" t="s">
        <v>38</v>
      </c>
      <c r="D10" s="41">
        <f>SUM(D11:D14)</f>
        <v>630</v>
      </c>
      <c r="E10" s="41">
        <f>SUM(E11:E14)</f>
        <v>210</v>
      </c>
      <c r="F10" s="41">
        <f>SUM(F11:F14)</f>
        <v>420</v>
      </c>
      <c r="G10" s="41">
        <f>SUM(G11:G14)</f>
        <v>78</v>
      </c>
      <c r="H10" s="41">
        <f aca="true" t="shared" si="1" ref="H10:O10">SUM(H11:H14)</f>
        <v>182</v>
      </c>
      <c r="I10" s="41">
        <f t="shared" si="1"/>
        <v>0</v>
      </c>
      <c r="J10" s="41">
        <f t="shared" si="1"/>
        <v>56</v>
      </c>
      <c r="K10" s="41">
        <f t="shared" si="1"/>
        <v>94</v>
      </c>
      <c r="L10" s="41">
        <f t="shared" si="1"/>
        <v>38</v>
      </c>
      <c r="M10" s="41">
        <f t="shared" si="1"/>
        <v>30</v>
      </c>
      <c r="N10" s="41">
        <f t="shared" si="1"/>
        <v>20</v>
      </c>
      <c r="O10" s="41">
        <f t="shared" si="1"/>
        <v>20</v>
      </c>
      <c r="P10" s="10"/>
      <c r="Q10" s="11"/>
    </row>
    <row r="11" spans="1:17" ht="13.5" thickBot="1">
      <c r="A11" s="42" t="s">
        <v>39</v>
      </c>
      <c r="B11" s="43" t="s">
        <v>40</v>
      </c>
      <c r="C11" s="44" t="s">
        <v>41</v>
      </c>
      <c r="D11" s="45">
        <v>62</v>
      </c>
      <c r="E11" s="45">
        <v>14</v>
      </c>
      <c r="F11" s="45">
        <v>48</v>
      </c>
      <c r="G11" s="45">
        <v>48</v>
      </c>
      <c r="H11" s="45"/>
      <c r="I11" s="46"/>
      <c r="J11" s="64">
        <v>16</v>
      </c>
      <c r="K11" s="47">
        <v>32</v>
      </c>
      <c r="L11" s="48"/>
      <c r="M11" s="48"/>
      <c r="N11" s="48"/>
      <c r="O11" s="48"/>
      <c r="P11" s="20"/>
      <c r="Q11" s="21"/>
    </row>
    <row r="12" spans="1:17" ht="13.5" thickBot="1">
      <c r="A12" s="42" t="s">
        <v>42</v>
      </c>
      <c r="B12" s="43" t="s">
        <v>43</v>
      </c>
      <c r="C12" s="44" t="s">
        <v>41</v>
      </c>
      <c r="D12" s="45">
        <v>62</v>
      </c>
      <c r="E12" s="45">
        <v>14</v>
      </c>
      <c r="F12" s="45">
        <v>48</v>
      </c>
      <c r="G12" s="45">
        <v>28</v>
      </c>
      <c r="H12" s="45">
        <v>20</v>
      </c>
      <c r="I12" s="46"/>
      <c r="J12" s="64">
        <v>16</v>
      </c>
      <c r="K12" s="47">
        <v>32</v>
      </c>
      <c r="L12" s="45"/>
      <c r="M12" s="45"/>
      <c r="N12" s="43"/>
      <c r="O12" s="43"/>
      <c r="P12" s="20"/>
      <c r="Q12" s="21"/>
    </row>
    <row r="13" spans="1:17" ht="13.5" thickBot="1">
      <c r="A13" s="49" t="s">
        <v>44</v>
      </c>
      <c r="B13" s="43" t="s">
        <v>45</v>
      </c>
      <c r="C13" s="44" t="s">
        <v>46</v>
      </c>
      <c r="D13" s="45">
        <v>182</v>
      </c>
      <c r="E13" s="45">
        <v>20</v>
      </c>
      <c r="F13" s="45">
        <v>162</v>
      </c>
      <c r="G13" s="43"/>
      <c r="H13" s="45">
        <v>162</v>
      </c>
      <c r="I13" s="46"/>
      <c r="J13" s="64">
        <v>24</v>
      </c>
      <c r="K13" s="47">
        <v>30</v>
      </c>
      <c r="L13" s="64">
        <v>38</v>
      </c>
      <c r="M13" s="47">
        <v>30</v>
      </c>
      <c r="N13" s="64">
        <v>20</v>
      </c>
      <c r="O13" s="50">
        <v>20</v>
      </c>
      <c r="P13" s="20"/>
      <c r="Q13" s="21"/>
    </row>
    <row r="14" spans="1:17" ht="13.5" thickBot="1">
      <c r="A14" s="49" t="s">
        <v>47</v>
      </c>
      <c r="B14" s="43" t="s">
        <v>23</v>
      </c>
      <c r="C14" s="44" t="s">
        <v>48</v>
      </c>
      <c r="D14" s="45">
        <v>324</v>
      </c>
      <c r="E14" s="45">
        <v>162</v>
      </c>
      <c r="F14" s="45">
        <v>162</v>
      </c>
      <c r="G14" s="45">
        <v>2</v>
      </c>
      <c r="H14" s="45"/>
      <c r="I14" s="46"/>
      <c r="J14" s="51" t="s">
        <v>93</v>
      </c>
      <c r="K14" s="51" t="s">
        <v>94</v>
      </c>
      <c r="L14" s="51" t="s">
        <v>95</v>
      </c>
      <c r="M14" s="51" t="s">
        <v>94</v>
      </c>
      <c r="N14" s="51" t="s">
        <v>96</v>
      </c>
      <c r="O14" s="51" t="s">
        <v>97</v>
      </c>
      <c r="P14" s="20" t="s">
        <v>98</v>
      </c>
      <c r="Q14" s="21" t="s">
        <v>99</v>
      </c>
    </row>
    <row r="15" spans="1:17" ht="21.75" thickBot="1">
      <c r="A15" s="2" t="s">
        <v>49</v>
      </c>
      <c r="B15" s="39" t="s">
        <v>89</v>
      </c>
      <c r="C15" s="40" t="s">
        <v>50</v>
      </c>
      <c r="D15" s="41">
        <f aca="true" t="shared" si="2" ref="D15:I15">SUM(D16:D17)</f>
        <v>216</v>
      </c>
      <c r="E15" s="41">
        <f t="shared" si="2"/>
        <v>72</v>
      </c>
      <c r="F15" s="41">
        <f t="shared" si="2"/>
        <v>144</v>
      </c>
      <c r="G15" s="41">
        <f t="shared" si="2"/>
        <v>50</v>
      </c>
      <c r="H15" s="41">
        <f t="shared" si="2"/>
        <v>94</v>
      </c>
      <c r="I15" s="41">
        <f t="shared" si="2"/>
        <v>0</v>
      </c>
      <c r="J15" s="41">
        <f>SUM(J16:J17)</f>
        <v>84</v>
      </c>
      <c r="K15" s="41">
        <f aca="true" t="shared" si="3" ref="K15:Q15">SUM(K16:K17)</f>
        <v>60</v>
      </c>
      <c r="L15" s="41">
        <f t="shared" si="3"/>
        <v>0</v>
      </c>
      <c r="M15" s="41">
        <f t="shared" si="3"/>
        <v>0</v>
      </c>
      <c r="N15" s="41">
        <f t="shared" si="3"/>
        <v>0</v>
      </c>
      <c r="O15" s="41">
        <f t="shared" si="3"/>
        <v>0</v>
      </c>
      <c r="P15" s="41">
        <f t="shared" si="3"/>
        <v>0</v>
      </c>
      <c r="Q15" s="41">
        <f t="shared" si="3"/>
        <v>0</v>
      </c>
    </row>
    <row r="16" spans="1:17" ht="13.5" thickBot="1">
      <c r="A16" s="42" t="s">
        <v>51</v>
      </c>
      <c r="B16" s="43" t="s">
        <v>52</v>
      </c>
      <c r="C16" s="44" t="s">
        <v>53</v>
      </c>
      <c r="D16" s="45">
        <v>96</v>
      </c>
      <c r="E16" s="45">
        <v>32</v>
      </c>
      <c r="F16" s="45">
        <v>64</v>
      </c>
      <c r="G16" s="45">
        <v>30</v>
      </c>
      <c r="H16" s="45">
        <v>34</v>
      </c>
      <c r="I16" s="45"/>
      <c r="J16" s="50">
        <v>64</v>
      </c>
      <c r="K16" s="79"/>
      <c r="L16" s="43"/>
      <c r="M16" s="43"/>
      <c r="N16" s="43"/>
      <c r="O16" s="43"/>
      <c r="P16" s="20"/>
      <c r="Q16" s="21"/>
    </row>
    <row r="17" spans="1:17" ht="13.5" thickBot="1">
      <c r="A17" s="42" t="s">
        <v>54</v>
      </c>
      <c r="B17" s="43" t="s">
        <v>55</v>
      </c>
      <c r="C17" s="44" t="s">
        <v>56</v>
      </c>
      <c r="D17" s="45">
        <v>120</v>
      </c>
      <c r="E17" s="45">
        <v>40</v>
      </c>
      <c r="F17" s="45">
        <v>80</v>
      </c>
      <c r="G17" s="45">
        <v>20</v>
      </c>
      <c r="H17" s="45">
        <v>60</v>
      </c>
      <c r="I17" s="45"/>
      <c r="J17" s="64">
        <v>20</v>
      </c>
      <c r="K17" s="50">
        <v>60</v>
      </c>
      <c r="L17" s="43"/>
      <c r="M17" s="43"/>
      <c r="N17" s="43"/>
      <c r="O17" s="43"/>
      <c r="P17" s="20"/>
      <c r="Q17" s="21"/>
    </row>
    <row r="18" spans="1:18" ht="13.5" thickBot="1">
      <c r="A18" s="52"/>
      <c r="B18" s="53" t="s">
        <v>20</v>
      </c>
      <c r="C18" s="54"/>
      <c r="D18" s="55">
        <f>SUM(D19+D32)</f>
        <v>2877</v>
      </c>
      <c r="E18" s="55">
        <f aca="true" t="shared" si="4" ref="E18:Q18">SUM(E19+E32)</f>
        <v>959</v>
      </c>
      <c r="F18" s="55">
        <f t="shared" si="4"/>
        <v>1918</v>
      </c>
      <c r="G18" s="55">
        <f t="shared" si="4"/>
        <v>767</v>
      </c>
      <c r="H18" s="55">
        <f t="shared" si="4"/>
        <v>1091</v>
      </c>
      <c r="I18" s="55">
        <f t="shared" si="4"/>
        <v>60</v>
      </c>
      <c r="J18" s="55">
        <f t="shared" si="4"/>
        <v>116</v>
      </c>
      <c r="K18" s="55">
        <f t="shared" si="4"/>
        <v>214</v>
      </c>
      <c r="L18" s="55">
        <f t="shared" si="4"/>
        <v>234</v>
      </c>
      <c r="M18" s="55">
        <f t="shared" si="4"/>
        <v>338</v>
      </c>
      <c r="N18" s="55">
        <f t="shared" si="4"/>
        <v>252</v>
      </c>
      <c r="O18" s="55">
        <f t="shared" si="4"/>
        <v>348</v>
      </c>
      <c r="P18" s="55">
        <f t="shared" si="4"/>
        <v>256</v>
      </c>
      <c r="Q18" s="55">
        <f t="shared" si="4"/>
        <v>160</v>
      </c>
      <c r="R18" s="103"/>
    </row>
    <row r="19" spans="1:17" ht="21.75" thickBot="1">
      <c r="A19" s="2" t="s">
        <v>21</v>
      </c>
      <c r="B19" s="39" t="s">
        <v>90</v>
      </c>
      <c r="C19" s="56" t="s">
        <v>57</v>
      </c>
      <c r="D19" s="45">
        <f>SUM(D20:D31)</f>
        <v>1692</v>
      </c>
      <c r="E19" s="45">
        <f>SUM(E20:E31)</f>
        <v>564</v>
      </c>
      <c r="F19" s="45">
        <f>SUM(F20:F31)</f>
        <v>1128</v>
      </c>
      <c r="G19" s="45">
        <f aca="true" t="shared" si="5" ref="G19:Q19">SUM(G20:G31)</f>
        <v>471</v>
      </c>
      <c r="H19" s="45">
        <f t="shared" si="5"/>
        <v>657</v>
      </c>
      <c r="I19" s="45">
        <f t="shared" si="5"/>
        <v>0</v>
      </c>
      <c r="J19" s="45">
        <f t="shared" si="5"/>
        <v>116</v>
      </c>
      <c r="K19" s="45">
        <f t="shared" si="5"/>
        <v>148</v>
      </c>
      <c r="L19" s="45">
        <f t="shared" si="5"/>
        <v>142</v>
      </c>
      <c r="M19" s="45">
        <f t="shared" si="5"/>
        <v>220</v>
      </c>
      <c r="N19" s="45">
        <f t="shared" si="5"/>
        <v>144</v>
      </c>
      <c r="O19" s="45">
        <f t="shared" si="5"/>
        <v>200</v>
      </c>
      <c r="P19" s="45">
        <f t="shared" si="5"/>
        <v>98</v>
      </c>
      <c r="Q19" s="45">
        <f t="shared" si="5"/>
        <v>60</v>
      </c>
    </row>
    <row r="20" spans="1:17" ht="13.5" thickBot="1">
      <c r="A20" s="7" t="s">
        <v>58</v>
      </c>
      <c r="B20" s="43" t="s">
        <v>109</v>
      </c>
      <c r="C20" s="44" t="s">
        <v>56</v>
      </c>
      <c r="D20" s="45">
        <v>93</v>
      </c>
      <c r="E20" s="45">
        <v>31</v>
      </c>
      <c r="F20" s="44">
        <f aca="true" t="shared" si="6" ref="F20:F29">SUM(J20:Q20)</f>
        <v>62</v>
      </c>
      <c r="G20" s="45">
        <v>22</v>
      </c>
      <c r="H20" s="45">
        <v>40</v>
      </c>
      <c r="I20" s="44"/>
      <c r="J20" s="50">
        <v>62</v>
      </c>
      <c r="K20" s="51"/>
      <c r="L20" s="43"/>
      <c r="M20" s="43"/>
      <c r="N20" s="43"/>
      <c r="O20" s="43"/>
      <c r="P20" s="20"/>
      <c r="Q20" s="21"/>
    </row>
    <row r="21" spans="1:17" ht="13.5" thickBot="1">
      <c r="A21" s="7" t="s">
        <v>59</v>
      </c>
      <c r="B21" s="43" t="s">
        <v>108</v>
      </c>
      <c r="C21" s="44" t="s">
        <v>53</v>
      </c>
      <c r="D21" s="45">
        <v>72</v>
      </c>
      <c r="E21" s="45">
        <v>24</v>
      </c>
      <c r="F21" s="44">
        <f t="shared" si="6"/>
        <v>48</v>
      </c>
      <c r="G21" s="45">
        <v>18</v>
      </c>
      <c r="H21" s="45">
        <v>30</v>
      </c>
      <c r="I21" s="44"/>
      <c r="J21" s="45"/>
      <c r="K21" s="50">
        <v>48</v>
      </c>
      <c r="L21" s="79"/>
      <c r="M21" s="79"/>
      <c r="N21" s="43"/>
      <c r="O21" s="43"/>
      <c r="P21" s="20"/>
      <c r="Q21" s="21"/>
    </row>
    <row r="22" spans="1:17" ht="13.5" thickBot="1">
      <c r="A22" s="7" t="s">
        <v>60</v>
      </c>
      <c r="B22" s="43" t="s">
        <v>61</v>
      </c>
      <c r="C22" s="44" t="s">
        <v>53</v>
      </c>
      <c r="D22" s="45">
        <v>261</v>
      </c>
      <c r="E22" s="45">
        <v>87</v>
      </c>
      <c r="F22" s="44">
        <f t="shared" si="6"/>
        <v>174</v>
      </c>
      <c r="G22" s="45">
        <v>70</v>
      </c>
      <c r="H22" s="45">
        <v>104</v>
      </c>
      <c r="I22" s="44"/>
      <c r="J22" s="45"/>
      <c r="K22" s="51"/>
      <c r="L22" s="63">
        <v>68</v>
      </c>
      <c r="M22" s="88">
        <v>50</v>
      </c>
      <c r="N22" s="63">
        <v>34</v>
      </c>
      <c r="O22" s="77">
        <v>22</v>
      </c>
      <c r="P22" s="12"/>
      <c r="Q22" s="13"/>
    </row>
    <row r="23" spans="1:17" ht="13.5" thickBot="1">
      <c r="A23" s="7" t="s">
        <v>62</v>
      </c>
      <c r="B23" s="43" t="s">
        <v>110</v>
      </c>
      <c r="C23" s="44" t="s">
        <v>79</v>
      </c>
      <c r="D23" s="45">
        <v>69</v>
      </c>
      <c r="E23" s="45">
        <v>23</v>
      </c>
      <c r="F23" s="44">
        <f t="shared" si="6"/>
        <v>46</v>
      </c>
      <c r="G23" s="45">
        <v>20</v>
      </c>
      <c r="H23" s="45">
        <v>26</v>
      </c>
      <c r="I23" s="44"/>
      <c r="J23" s="64">
        <v>20</v>
      </c>
      <c r="K23" s="47">
        <v>26</v>
      </c>
      <c r="L23" s="79"/>
      <c r="M23" s="79"/>
      <c r="N23" s="43"/>
      <c r="O23" s="43"/>
      <c r="P23" s="12"/>
      <c r="Q23" s="13"/>
    </row>
    <row r="24" spans="1:17" ht="21.75" thickBot="1">
      <c r="A24" s="7" t="s">
        <v>64</v>
      </c>
      <c r="B24" s="43" t="s">
        <v>63</v>
      </c>
      <c r="C24" s="44" t="s">
        <v>79</v>
      </c>
      <c r="D24" s="45">
        <v>69</v>
      </c>
      <c r="E24" s="45">
        <v>23</v>
      </c>
      <c r="F24" s="44">
        <f t="shared" si="6"/>
        <v>46</v>
      </c>
      <c r="G24" s="45">
        <v>20</v>
      </c>
      <c r="H24" s="45">
        <v>26</v>
      </c>
      <c r="I24" s="44"/>
      <c r="J24" s="45"/>
      <c r="K24" s="45"/>
      <c r="L24" s="57"/>
      <c r="M24" s="88">
        <v>46</v>
      </c>
      <c r="N24" s="79"/>
      <c r="O24" s="79"/>
      <c r="P24" s="85"/>
      <c r="Q24" s="58"/>
    </row>
    <row r="25" spans="1:17" ht="21.75" thickBot="1">
      <c r="A25" s="7" t="s">
        <v>65</v>
      </c>
      <c r="B25" s="43" t="s">
        <v>124</v>
      </c>
      <c r="C25" s="44" t="s">
        <v>79</v>
      </c>
      <c r="D25" s="45">
        <v>105</v>
      </c>
      <c r="E25" s="45">
        <v>35</v>
      </c>
      <c r="F25" s="44">
        <f t="shared" si="6"/>
        <v>70</v>
      </c>
      <c r="G25" s="45">
        <v>30</v>
      </c>
      <c r="H25" s="45">
        <v>40</v>
      </c>
      <c r="I25" s="46"/>
      <c r="J25" s="43"/>
      <c r="K25" s="64">
        <v>40</v>
      </c>
      <c r="L25" s="47">
        <v>30</v>
      </c>
      <c r="M25" s="59"/>
      <c r="N25" s="43"/>
      <c r="O25" s="79"/>
      <c r="P25" s="85"/>
      <c r="Q25" s="21"/>
    </row>
    <row r="26" spans="1:17" ht="13.5" thickBot="1">
      <c r="A26" s="7" t="s">
        <v>66</v>
      </c>
      <c r="B26" s="43" t="s">
        <v>129</v>
      </c>
      <c r="C26" s="44" t="s">
        <v>53</v>
      </c>
      <c r="D26" s="45">
        <v>348</v>
      </c>
      <c r="E26" s="45">
        <v>116</v>
      </c>
      <c r="F26" s="44">
        <f t="shared" si="6"/>
        <v>232</v>
      </c>
      <c r="G26" s="45">
        <v>100</v>
      </c>
      <c r="H26" s="45">
        <v>132</v>
      </c>
      <c r="I26" s="44"/>
      <c r="J26" s="51"/>
      <c r="K26" s="84"/>
      <c r="L26" s="64">
        <v>44</v>
      </c>
      <c r="M26" s="47">
        <v>94</v>
      </c>
      <c r="N26" s="63">
        <v>30</v>
      </c>
      <c r="O26" s="77">
        <v>64</v>
      </c>
      <c r="P26" s="20"/>
      <c r="Q26" s="21"/>
    </row>
    <row r="27" spans="1:17" ht="13.5" thickBot="1">
      <c r="A27" s="7" t="s">
        <v>67</v>
      </c>
      <c r="B27" s="43" t="s">
        <v>130</v>
      </c>
      <c r="C27" s="44" t="s">
        <v>53</v>
      </c>
      <c r="D27" s="45">
        <v>150</v>
      </c>
      <c r="E27" s="45">
        <v>50</v>
      </c>
      <c r="F27" s="44">
        <f t="shared" si="6"/>
        <v>100</v>
      </c>
      <c r="G27" s="45">
        <v>45</v>
      </c>
      <c r="H27" s="45">
        <v>55</v>
      </c>
      <c r="I27" s="44"/>
      <c r="J27" s="43"/>
      <c r="K27" s="59"/>
      <c r="L27" s="59"/>
      <c r="M27" s="88">
        <v>30</v>
      </c>
      <c r="N27" s="63">
        <v>40</v>
      </c>
      <c r="O27" s="77">
        <v>30</v>
      </c>
      <c r="P27" s="85"/>
      <c r="Q27" s="21"/>
    </row>
    <row r="28" spans="1:17" ht="21.75" thickBot="1">
      <c r="A28" s="7" t="s">
        <v>69</v>
      </c>
      <c r="B28" s="43" t="s">
        <v>111</v>
      </c>
      <c r="C28" s="44" t="s">
        <v>68</v>
      </c>
      <c r="D28" s="45">
        <v>111</v>
      </c>
      <c r="E28" s="45">
        <v>37</v>
      </c>
      <c r="F28" s="44">
        <f t="shared" si="6"/>
        <v>74</v>
      </c>
      <c r="G28" s="45">
        <v>34</v>
      </c>
      <c r="H28" s="45">
        <v>40</v>
      </c>
      <c r="I28" s="44"/>
      <c r="J28" s="43"/>
      <c r="K28" s="57"/>
      <c r="L28" s="57"/>
      <c r="M28" s="59"/>
      <c r="N28" s="59"/>
      <c r="O28" s="45"/>
      <c r="P28" s="76">
        <v>34</v>
      </c>
      <c r="Q28" s="78">
        <v>40</v>
      </c>
    </row>
    <row r="29" spans="1:17" ht="32.25" thickBot="1">
      <c r="A29" s="7" t="s">
        <v>70</v>
      </c>
      <c r="B29" s="43" t="s">
        <v>113</v>
      </c>
      <c r="C29" s="44" t="s">
        <v>142</v>
      </c>
      <c r="D29" s="45">
        <v>192</v>
      </c>
      <c r="E29" s="45">
        <v>64</v>
      </c>
      <c r="F29" s="44">
        <f t="shared" si="6"/>
        <v>128</v>
      </c>
      <c r="G29" s="45">
        <v>52</v>
      </c>
      <c r="H29" s="45">
        <v>76</v>
      </c>
      <c r="I29" s="44"/>
      <c r="J29" s="45"/>
      <c r="K29" s="59"/>
      <c r="L29" s="57"/>
      <c r="M29" s="43"/>
      <c r="N29" s="57"/>
      <c r="O29" s="88">
        <v>44</v>
      </c>
      <c r="P29" s="97">
        <v>64</v>
      </c>
      <c r="Q29" s="78">
        <v>20</v>
      </c>
    </row>
    <row r="30" spans="1:17" ht="13.5" thickBot="1">
      <c r="A30" s="7" t="s">
        <v>112</v>
      </c>
      <c r="B30" s="43" t="s">
        <v>71</v>
      </c>
      <c r="C30" s="105" t="s">
        <v>76</v>
      </c>
      <c r="D30" s="45">
        <v>102</v>
      </c>
      <c r="E30" s="45">
        <v>34</v>
      </c>
      <c r="F30" s="44">
        <f>SUM(J30:Q30)</f>
        <v>68</v>
      </c>
      <c r="G30" s="45">
        <v>20</v>
      </c>
      <c r="H30" s="45">
        <v>48</v>
      </c>
      <c r="I30" s="44"/>
      <c r="J30" s="51">
        <v>34</v>
      </c>
      <c r="K30" s="64">
        <v>34</v>
      </c>
      <c r="L30" s="43"/>
      <c r="M30" s="43"/>
      <c r="N30" s="57"/>
      <c r="O30" s="79"/>
      <c r="P30" s="20"/>
      <c r="Q30" s="21"/>
    </row>
    <row r="31" spans="1:17" ht="13.5" thickBot="1">
      <c r="A31" s="7" t="s">
        <v>139</v>
      </c>
      <c r="B31" s="104" t="s">
        <v>140</v>
      </c>
      <c r="C31" s="106" t="s">
        <v>79</v>
      </c>
      <c r="D31" s="105">
        <v>120</v>
      </c>
      <c r="E31" s="105">
        <v>40</v>
      </c>
      <c r="F31" s="105">
        <v>80</v>
      </c>
      <c r="G31" s="105">
        <v>40</v>
      </c>
      <c r="H31" s="105">
        <v>40</v>
      </c>
      <c r="I31" s="105"/>
      <c r="J31" s="105"/>
      <c r="K31" s="105"/>
      <c r="L31" s="105"/>
      <c r="M31" s="105"/>
      <c r="N31" s="109">
        <v>40</v>
      </c>
      <c r="O31" s="110">
        <v>40</v>
      </c>
      <c r="P31" s="105"/>
      <c r="Q31" s="105"/>
    </row>
    <row r="32" spans="1:17" ht="21.75" thickBot="1">
      <c r="A32" s="60" t="s">
        <v>22</v>
      </c>
      <c r="B32" s="61" t="s">
        <v>91</v>
      </c>
      <c r="C32" s="62" t="s">
        <v>123</v>
      </c>
      <c r="D32" s="4">
        <f aca="true" t="shared" si="7" ref="D32:Q32">SUM(D33+D36+D38)</f>
        <v>1185</v>
      </c>
      <c r="E32" s="4">
        <f t="shared" si="7"/>
        <v>395</v>
      </c>
      <c r="F32" s="4">
        <f t="shared" si="7"/>
        <v>790</v>
      </c>
      <c r="G32" s="4">
        <f t="shared" si="7"/>
        <v>296</v>
      </c>
      <c r="H32" s="4">
        <f t="shared" si="7"/>
        <v>434</v>
      </c>
      <c r="I32" s="4">
        <f t="shared" si="7"/>
        <v>60</v>
      </c>
      <c r="J32" s="4">
        <f t="shared" si="7"/>
        <v>0</v>
      </c>
      <c r="K32" s="4">
        <f t="shared" si="7"/>
        <v>66</v>
      </c>
      <c r="L32" s="4">
        <f t="shared" si="7"/>
        <v>92</v>
      </c>
      <c r="M32" s="4">
        <f t="shared" si="7"/>
        <v>118</v>
      </c>
      <c r="N32" s="4">
        <f t="shared" si="7"/>
        <v>108</v>
      </c>
      <c r="O32" s="4">
        <f t="shared" si="7"/>
        <v>148</v>
      </c>
      <c r="P32" s="4">
        <f t="shared" si="7"/>
        <v>158</v>
      </c>
      <c r="Q32" s="4">
        <f t="shared" si="7"/>
        <v>100</v>
      </c>
    </row>
    <row r="33" spans="1:22" ht="32.25" thickBot="1">
      <c r="A33" s="2" t="s">
        <v>73</v>
      </c>
      <c r="B33" s="39" t="s">
        <v>114</v>
      </c>
      <c r="C33" s="40" t="s">
        <v>122</v>
      </c>
      <c r="D33" s="41">
        <f aca="true" t="shared" si="8" ref="D33:Q33">SUM(D34:D35)</f>
        <v>861</v>
      </c>
      <c r="E33" s="41">
        <f t="shared" si="8"/>
        <v>287</v>
      </c>
      <c r="F33" s="41">
        <f t="shared" si="8"/>
        <v>574</v>
      </c>
      <c r="G33" s="41">
        <f t="shared" si="8"/>
        <v>226</v>
      </c>
      <c r="H33" s="41">
        <f t="shared" si="8"/>
        <v>318</v>
      </c>
      <c r="I33" s="41">
        <f>SUM(I34:I34)</f>
        <v>30</v>
      </c>
      <c r="J33" s="41">
        <f t="shared" si="8"/>
        <v>0</v>
      </c>
      <c r="K33" s="41">
        <f t="shared" si="8"/>
        <v>66</v>
      </c>
      <c r="L33" s="41">
        <f t="shared" si="8"/>
        <v>92</v>
      </c>
      <c r="M33" s="41">
        <f t="shared" si="8"/>
        <v>118</v>
      </c>
      <c r="N33" s="41">
        <f t="shared" si="8"/>
        <v>108</v>
      </c>
      <c r="O33" s="41">
        <f t="shared" si="8"/>
        <v>148</v>
      </c>
      <c r="P33" s="41">
        <f t="shared" si="8"/>
        <v>42</v>
      </c>
      <c r="Q33" s="41">
        <f t="shared" si="8"/>
        <v>0</v>
      </c>
      <c r="V33" s="1"/>
    </row>
    <row r="34" spans="1:17" ht="33" customHeight="1" thickBot="1">
      <c r="A34" s="42" t="s">
        <v>74</v>
      </c>
      <c r="B34" s="43" t="s">
        <v>116</v>
      </c>
      <c r="C34" s="107" t="s">
        <v>141</v>
      </c>
      <c r="D34" s="45">
        <v>693</v>
      </c>
      <c r="E34" s="45">
        <v>231</v>
      </c>
      <c r="F34" s="89">
        <f>SUM(J34:Q34)</f>
        <v>462</v>
      </c>
      <c r="G34" s="45">
        <v>182</v>
      </c>
      <c r="H34" s="45">
        <v>250</v>
      </c>
      <c r="I34" s="130">
        <v>30</v>
      </c>
      <c r="J34" s="43"/>
      <c r="K34" s="63">
        <v>66</v>
      </c>
      <c r="L34" s="64">
        <v>92</v>
      </c>
      <c r="M34" s="47">
        <v>118</v>
      </c>
      <c r="N34" s="63">
        <v>40</v>
      </c>
      <c r="O34" s="88">
        <v>104</v>
      </c>
      <c r="P34" s="108">
        <v>42</v>
      </c>
      <c r="Q34" s="86"/>
    </row>
    <row r="35" spans="1:17" ht="32.25" thickBot="1">
      <c r="A35" s="42" t="s">
        <v>75</v>
      </c>
      <c r="B35" s="43" t="s">
        <v>115</v>
      </c>
      <c r="C35" s="106" t="s">
        <v>79</v>
      </c>
      <c r="D35" s="45">
        <v>168</v>
      </c>
      <c r="E35" s="45">
        <v>56</v>
      </c>
      <c r="F35" s="89">
        <f>SUM(K35+L35+M35+N35+O35+P35+Q35)</f>
        <v>112</v>
      </c>
      <c r="G35" s="45">
        <v>44</v>
      </c>
      <c r="H35" s="45">
        <v>68</v>
      </c>
      <c r="I35" s="131"/>
      <c r="J35" s="43"/>
      <c r="K35" s="79"/>
      <c r="L35" s="51"/>
      <c r="M35" s="51"/>
      <c r="N35" s="64">
        <v>68</v>
      </c>
      <c r="O35" s="50">
        <v>44</v>
      </c>
      <c r="P35" s="86"/>
      <c r="Q35" s="86"/>
    </row>
    <row r="36" spans="1:17" ht="33" customHeight="1" thickBot="1">
      <c r="A36" s="2" t="s">
        <v>77</v>
      </c>
      <c r="B36" s="90" t="s">
        <v>117</v>
      </c>
      <c r="C36" s="94" t="s">
        <v>122</v>
      </c>
      <c r="D36" s="91">
        <f aca="true" t="shared" si="9" ref="D36:Q36">SUM(D37:D37)</f>
        <v>90</v>
      </c>
      <c r="E36" s="91">
        <f t="shared" si="9"/>
        <v>30</v>
      </c>
      <c r="F36" s="91">
        <f t="shared" si="9"/>
        <v>60</v>
      </c>
      <c r="G36" s="91">
        <f t="shared" si="9"/>
        <v>20</v>
      </c>
      <c r="H36" s="91">
        <f t="shared" si="9"/>
        <v>40</v>
      </c>
      <c r="I36" s="91">
        <f t="shared" si="9"/>
        <v>0</v>
      </c>
      <c r="J36" s="91">
        <f t="shared" si="9"/>
        <v>0</v>
      </c>
      <c r="K36" s="91">
        <f t="shared" si="9"/>
        <v>0</v>
      </c>
      <c r="L36" s="91">
        <f t="shared" si="9"/>
        <v>0</v>
      </c>
      <c r="M36" s="91">
        <f t="shared" si="9"/>
        <v>0</v>
      </c>
      <c r="N36" s="91">
        <f t="shared" si="9"/>
        <v>0</v>
      </c>
      <c r="O36" s="91">
        <f t="shared" si="9"/>
        <v>0</v>
      </c>
      <c r="P36" s="92">
        <f t="shared" si="9"/>
        <v>60</v>
      </c>
      <c r="Q36" s="93">
        <f t="shared" si="9"/>
        <v>0</v>
      </c>
    </row>
    <row r="37" spans="1:17" ht="24" customHeight="1" thickBot="1">
      <c r="A37" s="42" t="s">
        <v>78</v>
      </c>
      <c r="B37" s="43" t="s">
        <v>131</v>
      </c>
      <c r="C37" s="95" t="s">
        <v>53</v>
      </c>
      <c r="D37" s="45">
        <v>90</v>
      </c>
      <c r="E37" s="45">
        <v>30</v>
      </c>
      <c r="F37" s="45">
        <v>60</v>
      </c>
      <c r="G37" s="45">
        <v>20</v>
      </c>
      <c r="H37" s="45">
        <v>40</v>
      </c>
      <c r="I37" s="44"/>
      <c r="J37" s="43"/>
      <c r="K37" s="79"/>
      <c r="L37" s="79"/>
      <c r="M37" s="79"/>
      <c r="N37" s="79"/>
      <c r="O37" s="79"/>
      <c r="P37" s="101">
        <v>60</v>
      </c>
      <c r="Q37" s="86"/>
    </row>
    <row r="38" spans="1:17" ht="33" customHeight="1" thickBot="1">
      <c r="A38" s="7" t="s">
        <v>80</v>
      </c>
      <c r="B38" s="65" t="s">
        <v>118</v>
      </c>
      <c r="C38" s="46" t="s">
        <v>122</v>
      </c>
      <c r="D38" s="48">
        <f aca="true" t="shared" si="10" ref="D38:Q38">SUM(D39:D39)</f>
        <v>234</v>
      </c>
      <c r="E38" s="48">
        <f t="shared" si="10"/>
        <v>78</v>
      </c>
      <c r="F38" s="48">
        <f t="shared" si="10"/>
        <v>156</v>
      </c>
      <c r="G38" s="48">
        <f t="shared" si="10"/>
        <v>50</v>
      </c>
      <c r="H38" s="48">
        <f t="shared" si="10"/>
        <v>76</v>
      </c>
      <c r="I38" s="48">
        <f t="shared" si="10"/>
        <v>30</v>
      </c>
      <c r="J38" s="48">
        <f t="shared" si="10"/>
        <v>0</v>
      </c>
      <c r="K38" s="48">
        <f t="shared" si="10"/>
        <v>0</v>
      </c>
      <c r="L38" s="48">
        <f t="shared" si="10"/>
        <v>0</v>
      </c>
      <c r="M38" s="48">
        <f t="shared" si="10"/>
        <v>0</v>
      </c>
      <c r="N38" s="48">
        <f t="shared" si="10"/>
        <v>0</v>
      </c>
      <c r="O38" s="48"/>
      <c r="P38" s="48">
        <f t="shared" si="10"/>
        <v>56</v>
      </c>
      <c r="Q38" s="48">
        <f t="shared" si="10"/>
        <v>100</v>
      </c>
    </row>
    <row r="39" spans="1:17" ht="21.75" thickBot="1">
      <c r="A39" s="42" t="s">
        <v>120</v>
      </c>
      <c r="B39" s="43" t="s">
        <v>119</v>
      </c>
      <c r="C39" s="96" t="s">
        <v>53</v>
      </c>
      <c r="D39" s="45">
        <v>234</v>
      </c>
      <c r="E39" s="45">
        <v>78</v>
      </c>
      <c r="F39" s="45">
        <v>156</v>
      </c>
      <c r="G39" s="45">
        <v>50</v>
      </c>
      <c r="H39" s="45">
        <v>76</v>
      </c>
      <c r="I39" s="44">
        <v>30</v>
      </c>
      <c r="J39" s="43"/>
      <c r="K39" s="43"/>
      <c r="L39" s="43"/>
      <c r="M39" s="43"/>
      <c r="N39" s="59"/>
      <c r="O39" s="51"/>
      <c r="P39" s="64">
        <v>56</v>
      </c>
      <c r="Q39" s="50">
        <v>100</v>
      </c>
    </row>
    <row r="40" spans="1:17" ht="30.75" customHeight="1" thickBot="1">
      <c r="A40" s="66" t="s">
        <v>121</v>
      </c>
      <c r="B40" s="66" t="s">
        <v>81</v>
      </c>
      <c r="C40" s="67"/>
      <c r="D40" s="68"/>
      <c r="E40" s="68"/>
      <c r="F40" s="68"/>
      <c r="G40" s="68"/>
      <c r="H40" s="68"/>
      <c r="I40" s="6"/>
      <c r="J40" s="69"/>
      <c r="K40" s="87"/>
      <c r="L40" s="87"/>
      <c r="M40" s="70"/>
      <c r="N40" s="70"/>
      <c r="O40" s="70"/>
      <c r="P40" s="70"/>
      <c r="Q40" s="70"/>
    </row>
    <row r="41" spans="1:17" ht="13.5" thickBot="1">
      <c r="A41" s="112" t="s">
        <v>24</v>
      </c>
      <c r="B41" s="113"/>
      <c r="C41" s="71"/>
      <c r="D41" s="72"/>
      <c r="E41" s="73"/>
      <c r="F41" s="73"/>
      <c r="G41" s="73"/>
      <c r="H41" s="74"/>
      <c r="I41" s="75"/>
      <c r="J41" s="38">
        <v>256</v>
      </c>
      <c r="K41" s="38">
        <v>368</v>
      </c>
      <c r="L41" s="38">
        <v>272</v>
      </c>
      <c r="M41" s="38">
        <v>368</v>
      </c>
      <c r="N41" s="38">
        <v>272</v>
      </c>
      <c r="O41" s="38">
        <v>352</v>
      </c>
      <c r="P41" s="38">
        <v>272</v>
      </c>
      <c r="Q41" s="38">
        <v>160</v>
      </c>
    </row>
    <row r="42" spans="1:17" ht="15.75" customHeight="1" thickBot="1">
      <c r="A42" s="2" t="s">
        <v>82</v>
      </c>
      <c r="B42" s="3" t="s">
        <v>83</v>
      </c>
      <c r="C42" s="71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 t="s">
        <v>84</v>
      </c>
    </row>
    <row r="43" spans="1:17" ht="21.75" customHeight="1" thickBot="1">
      <c r="A43" s="7" t="s">
        <v>85</v>
      </c>
      <c r="B43" s="8" t="s">
        <v>25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9" t="s">
        <v>86</v>
      </c>
    </row>
    <row r="44" spans="1:17" ht="19.5" customHeight="1">
      <c r="A44" s="117" t="s">
        <v>100</v>
      </c>
      <c r="B44" s="118"/>
      <c r="C44" s="118"/>
      <c r="D44" s="118"/>
      <c r="E44" s="119"/>
      <c r="F44" s="136" t="s">
        <v>32</v>
      </c>
      <c r="G44" s="114" t="s">
        <v>26</v>
      </c>
      <c r="H44" s="135"/>
      <c r="I44" s="119"/>
      <c r="J44" s="10">
        <v>256</v>
      </c>
      <c r="K44" s="11">
        <v>296</v>
      </c>
      <c r="L44" s="10">
        <v>184</v>
      </c>
      <c r="M44" s="11">
        <v>152</v>
      </c>
      <c r="N44" s="10">
        <v>164</v>
      </c>
      <c r="O44" s="11">
        <v>136</v>
      </c>
      <c r="P44" s="10">
        <v>128</v>
      </c>
      <c r="Q44" s="11">
        <v>88</v>
      </c>
    </row>
    <row r="45" spans="1:18" ht="9.75" customHeight="1">
      <c r="A45" s="115"/>
      <c r="B45" s="120"/>
      <c r="C45" s="120"/>
      <c r="D45" s="120"/>
      <c r="E45" s="121"/>
      <c r="F45" s="137"/>
      <c r="G45" s="127" t="s">
        <v>27</v>
      </c>
      <c r="H45" s="128"/>
      <c r="I45" s="129"/>
      <c r="J45" s="12">
        <v>0</v>
      </c>
      <c r="K45" s="13">
        <v>72</v>
      </c>
      <c r="L45" s="12">
        <v>72</v>
      </c>
      <c r="M45" s="13">
        <v>72</v>
      </c>
      <c r="N45" s="12">
        <v>36</v>
      </c>
      <c r="O45" s="13">
        <v>72</v>
      </c>
      <c r="P45" s="12">
        <v>72</v>
      </c>
      <c r="Q45" s="13"/>
      <c r="R45" s="80"/>
    </row>
    <row r="46" spans="1:17" ht="12.75" customHeight="1" thickBot="1">
      <c r="A46" s="116"/>
      <c r="B46" s="122"/>
      <c r="C46" s="122"/>
      <c r="D46" s="122"/>
      <c r="E46" s="123"/>
      <c r="F46" s="137"/>
      <c r="G46" s="139" t="s">
        <v>28</v>
      </c>
      <c r="H46" s="140"/>
      <c r="I46" s="141"/>
      <c r="J46" s="16">
        <v>0</v>
      </c>
      <c r="K46" s="17"/>
      <c r="L46" s="16"/>
      <c r="M46" s="17">
        <v>144</v>
      </c>
      <c r="N46" s="16">
        <v>72</v>
      </c>
      <c r="O46" s="17">
        <v>144</v>
      </c>
      <c r="P46" s="16">
        <v>72</v>
      </c>
      <c r="Q46" s="17">
        <v>72</v>
      </c>
    </row>
    <row r="47" spans="1:17" ht="15.75" customHeight="1">
      <c r="A47" s="117" t="s">
        <v>87</v>
      </c>
      <c r="B47" s="118"/>
      <c r="C47" s="118"/>
      <c r="D47" s="118"/>
      <c r="E47" s="119"/>
      <c r="F47" s="137"/>
      <c r="G47" s="124" t="s">
        <v>29</v>
      </c>
      <c r="H47" s="125"/>
      <c r="I47" s="126"/>
      <c r="J47" s="18">
        <v>2</v>
      </c>
      <c r="K47" s="19">
        <v>2</v>
      </c>
      <c r="L47" s="18">
        <v>0</v>
      </c>
      <c r="M47" s="19"/>
      <c r="N47" s="18"/>
      <c r="O47" s="19">
        <v>5</v>
      </c>
      <c r="P47" s="18">
        <v>2</v>
      </c>
      <c r="Q47" s="19">
        <v>3</v>
      </c>
    </row>
    <row r="48" spans="1:17" ht="12.75">
      <c r="A48" s="115"/>
      <c r="B48" s="120"/>
      <c r="C48" s="120"/>
      <c r="D48" s="120"/>
      <c r="E48" s="121"/>
      <c r="F48" s="137"/>
      <c r="G48" s="127" t="s">
        <v>31</v>
      </c>
      <c r="H48" s="128"/>
      <c r="I48" s="129"/>
      <c r="J48" s="20"/>
      <c r="K48" s="21">
        <v>4</v>
      </c>
      <c r="L48" s="20">
        <v>1</v>
      </c>
      <c r="M48" s="21">
        <v>6</v>
      </c>
      <c r="N48" s="20"/>
      <c r="O48" s="21">
        <v>4</v>
      </c>
      <c r="P48" s="20"/>
      <c r="Q48" s="21"/>
    </row>
    <row r="49" spans="1:17" ht="37.5" customHeight="1" thickBot="1">
      <c r="A49" s="116"/>
      <c r="B49" s="122"/>
      <c r="C49" s="122"/>
      <c r="D49" s="122"/>
      <c r="E49" s="123"/>
      <c r="F49" s="138"/>
      <c r="G49" s="132" t="s">
        <v>30</v>
      </c>
      <c r="H49" s="133"/>
      <c r="I49" s="134"/>
      <c r="J49" s="22">
        <v>6</v>
      </c>
      <c r="K49" s="23">
        <v>3</v>
      </c>
      <c r="L49" s="22">
        <v>4</v>
      </c>
      <c r="M49" s="23">
        <v>0</v>
      </c>
      <c r="N49" s="22">
        <v>7</v>
      </c>
      <c r="O49" s="23">
        <v>1</v>
      </c>
      <c r="P49" s="22">
        <v>3</v>
      </c>
      <c r="Q49" s="23"/>
    </row>
  </sheetData>
  <sheetProtection/>
  <mergeCells count="31">
    <mergeCell ref="I6:I7"/>
    <mergeCell ref="P4:Q4"/>
    <mergeCell ref="A3:A7"/>
    <mergeCell ref="B3:B7"/>
    <mergeCell ref="G45:I45"/>
    <mergeCell ref="G5:I5"/>
    <mergeCell ref="D4:D7"/>
    <mergeCell ref="F4:I4"/>
    <mergeCell ref="E4:E7"/>
    <mergeCell ref="C3:C7"/>
    <mergeCell ref="D3:I3"/>
    <mergeCell ref="G46:I46"/>
    <mergeCell ref="A1:Q1"/>
    <mergeCell ref="A2:Q2"/>
    <mergeCell ref="J6:Q6"/>
    <mergeCell ref="H6:H7"/>
    <mergeCell ref="G6:G7"/>
    <mergeCell ref="J3:Q3"/>
    <mergeCell ref="J4:K4"/>
    <mergeCell ref="L4:M4"/>
    <mergeCell ref="N4:O4"/>
    <mergeCell ref="A41:B41"/>
    <mergeCell ref="F5:F7"/>
    <mergeCell ref="A47:E49"/>
    <mergeCell ref="G47:I47"/>
    <mergeCell ref="G48:I48"/>
    <mergeCell ref="I34:I35"/>
    <mergeCell ref="G49:I49"/>
    <mergeCell ref="G44:I44"/>
    <mergeCell ref="F44:F49"/>
    <mergeCell ref="A44:E4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2017-02-18T10:02:54Z</cp:lastPrinted>
  <dcterms:created xsi:type="dcterms:W3CDTF">1996-10-08T23:32:33Z</dcterms:created>
  <dcterms:modified xsi:type="dcterms:W3CDTF">2017-02-22T09:35:49Z</dcterms:modified>
  <cp:category/>
  <cp:version/>
  <cp:contentType/>
  <cp:contentStatus/>
</cp:coreProperties>
</file>